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novonordisk-my.sharepoint.com/personal/mshu_novonordisk_com/Documents/Documents/data/Disclosure/2020/"/>
    </mc:Choice>
  </mc:AlternateContent>
  <xr:revisionPtr revIDLastSave="0" documentId="8_{89859599-6F88-4854-9F7F-310D88D74F03}" xr6:coauthVersionLast="44" xr6:coauthVersionMax="44" xr10:uidLastSave="{00000000-0000-0000-0000-000000000000}"/>
  <bookViews>
    <workbookView xWindow="-110" yWindow="-110" windowWidth="19420" windowHeight="10420" xr2:uid="{CAC164C8-29BD-4C9A-9DB2-88FEDAD6954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6" i="1" l="1"/>
  <c r="K116" i="1"/>
  <c r="E116" i="1"/>
  <c r="D116" i="1"/>
  <c r="C116" i="1"/>
  <c r="L115" i="1"/>
  <c r="K115" i="1"/>
  <c r="E115" i="1"/>
  <c r="D115" i="1"/>
  <c r="C115" i="1"/>
  <c r="L114" i="1"/>
  <c r="K114" i="1"/>
  <c r="L113" i="1"/>
  <c r="K113" i="1"/>
  <c r="L112" i="1"/>
  <c r="K112" i="1"/>
  <c r="E112" i="1"/>
  <c r="D112" i="1"/>
  <c r="C112" i="1"/>
  <c r="L111" i="1"/>
  <c r="K111" i="1"/>
  <c r="E111" i="1"/>
  <c r="D111" i="1"/>
  <c r="C111" i="1"/>
  <c r="L110" i="1"/>
  <c r="K110" i="1"/>
  <c r="E110" i="1"/>
  <c r="D110" i="1"/>
  <c r="C110" i="1"/>
  <c r="L109" i="1"/>
  <c r="K109" i="1"/>
  <c r="E109" i="1"/>
  <c r="D109" i="1"/>
  <c r="C109" i="1"/>
  <c r="L108" i="1"/>
  <c r="K108" i="1"/>
  <c r="E108" i="1"/>
  <c r="D108" i="1"/>
  <c r="C108" i="1"/>
  <c r="L107" i="1"/>
  <c r="K107" i="1"/>
  <c r="E107" i="1"/>
  <c r="D107" i="1"/>
  <c r="C107" i="1"/>
  <c r="L106" i="1"/>
  <c r="K106" i="1"/>
  <c r="L105" i="1"/>
  <c r="K105" i="1"/>
  <c r="E105" i="1"/>
  <c r="D105" i="1"/>
  <c r="C105" i="1"/>
  <c r="L104" i="1"/>
  <c r="K104" i="1"/>
  <c r="E104" i="1"/>
  <c r="D104" i="1"/>
  <c r="C104" i="1"/>
  <c r="L103" i="1"/>
  <c r="K103" i="1"/>
  <c r="E103" i="1"/>
  <c r="D103" i="1"/>
  <c r="C103" i="1"/>
  <c r="L102" i="1"/>
  <c r="K102" i="1"/>
  <c r="E102" i="1"/>
  <c r="D102" i="1"/>
  <c r="C102" i="1"/>
  <c r="L101" i="1"/>
  <c r="K101" i="1"/>
  <c r="E101" i="1"/>
  <c r="D101" i="1"/>
  <c r="C101" i="1"/>
  <c r="L100" i="1"/>
  <c r="K100" i="1"/>
  <c r="L99" i="1"/>
  <c r="K99" i="1"/>
  <c r="L98" i="1"/>
  <c r="K98" i="1"/>
  <c r="E98" i="1"/>
  <c r="D98" i="1"/>
  <c r="C98" i="1"/>
  <c r="L97" i="1"/>
  <c r="K97" i="1"/>
  <c r="L96" i="1"/>
  <c r="K96" i="1"/>
  <c r="E96" i="1"/>
  <c r="D96" i="1"/>
  <c r="C96" i="1"/>
  <c r="L95" i="1"/>
  <c r="K95" i="1"/>
  <c r="E95" i="1"/>
  <c r="D95" i="1"/>
  <c r="C95" i="1"/>
  <c r="L94" i="1"/>
  <c r="K94" i="1"/>
  <c r="E94" i="1"/>
  <c r="D94" i="1"/>
  <c r="C94" i="1"/>
  <c r="L93" i="1"/>
  <c r="K93" i="1"/>
  <c r="E93" i="1"/>
  <c r="D93" i="1"/>
  <c r="C93" i="1"/>
  <c r="L92" i="1"/>
  <c r="K92" i="1"/>
  <c r="E92" i="1"/>
  <c r="D92" i="1"/>
  <c r="C92" i="1"/>
  <c r="L91" i="1"/>
  <c r="K91" i="1"/>
  <c r="E91" i="1"/>
  <c r="D91" i="1"/>
  <c r="C91" i="1"/>
  <c r="L90" i="1"/>
  <c r="K90" i="1"/>
  <c r="E90" i="1"/>
  <c r="D90" i="1"/>
  <c r="C90" i="1"/>
  <c r="L89" i="1"/>
  <c r="K89" i="1"/>
  <c r="E89" i="1"/>
  <c r="D89" i="1"/>
  <c r="C89" i="1"/>
  <c r="L88" i="1"/>
  <c r="K88" i="1"/>
  <c r="E88" i="1"/>
  <c r="D88" i="1"/>
  <c r="C88" i="1"/>
  <c r="L87" i="1"/>
  <c r="K87" i="1"/>
  <c r="E87" i="1"/>
  <c r="D87" i="1"/>
  <c r="C87" i="1"/>
  <c r="L86" i="1"/>
  <c r="K86" i="1"/>
  <c r="E86" i="1"/>
  <c r="D86" i="1"/>
  <c r="C86" i="1"/>
  <c r="L85" i="1"/>
  <c r="K85" i="1"/>
  <c r="E85" i="1"/>
  <c r="D85" i="1"/>
  <c r="C85" i="1"/>
  <c r="L84" i="1"/>
  <c r="K84" i="1"/>
  <c r="E84" i="1"/>
  <c r="D84" i="1"/>
  <c r="C84" i="1"/>
  <c r="L83" i="1"/>
  <c r="K83" i="1"/>
  <c r="E83" i="1"/>
  <c r="D83" i="1"/>
  <c r="C83" i="1"/>
  <c r="L82" i="1"/>
  <c r="K82" i="1"/>
  <c r="E82" i="1"/>
  <c r="D82" i="1"/>
  <c r="C82" i="1"/>
  <c r="L81" i="1"/>
  <c r="K81" i="1"/>
  <c r="D81" i="1"/>
  <c r="L80" i="1"/>
  <c r="K80" i="1"/>
  <c r="E80" i="1"/>
  <c r="D80" i="1"/>
  <c r="C80" i="1"/>
  <c r="L79" i="1"/>
  <c r="K79" i="1"/>
  <c r="L78" i="1"/>
  <c r="K78" i="1"/>
  <c r="E78" i="1"/>
  <c r="D78" i="1"/>
  <c r="C78" i="1"/>
  <c r="L77" i="1"/>
  <c r="K77" i="1"/>
  <c r="E77" i="1"/>
  <c r="D77" i="1"/>
  <c r="C77" i="1"/>
  <c r="L76" i="1"/>
  <c r="K76" i="1"/>
  <c r="E76" i="1"/>
  <c r="D76" i="1"/>
  <c r="C76" i="1"/>
  <c r="L75" i="1"/>
  <c r="K75" i="1"/>
  <c r="E75" i="1"/>
  <c r="D75" i="1"/>
  <c r="C75" i="1"/>
  <c r="L74" i="1"/>
  <c r="K74" i="1"/>
  <c r="L73" i="1"/>
  <c r="K73" i="1"/>
  <c r="E73" i="1"/>
  <c r="D73" i="1"/>
  <c r="C73" i="1"/>
  <c r="L72" i="1"/>
  <c r="K72" i="1"/>
  <c r="E72" i="1"/>
  <c r="D72" i="1"/>
  <c r="C72" i="1"/>
  <c r="L71" i="1"/>
  <c r="K71" i="1"/>
  <c r="L70" i="1"/>
  <c r="K70" i="1"/>
  <c r="E70" i="1"/>
  <c r="D70" i="1"/>
  <c r="C70" i="1"/>
  <c r="L69" i="1"/>
  <c r="K69" i="1"/>
  <c r="D69" i="1"/>
  <c r="L68" i="1"/>
  <c r="K68" i="1"/>
  <c r="E68" i="1"/>
  <c r="D68" i="1"/>
  <c r="C68" i="1"/>
  <c r="L67" i="1"/>
  <c r="K67" i="1"/>
  <c r="L66" i="1"/>
  <c r="K66" i="1"/>
  <c r="E66" i="1"/>
  <c r="D66" i="1"/>
  <c r="C66" i="1"/>
  <c r="L65" i="1"/>
  <c r="K65" i="1"/>
  <c r="E65" i="1"/>
  <c r="D65" i="1"/>
  <c r="C65" i="1"/>
  <c r="L64" i="1"/>
  <c r="K64" i="1"/>
  <c r="E64" i="1"/>
  <c r="D64" i="1"/>
  <c r="C64" i="1"/>
  <c r="L63" i="1"/>
  <c r="K63" i="1"/>
  <c r="L62" i="1"/>
  <c r="K62" i="1"/>
  <c r="L61" i="1"/>
  <c r="K61" i="1"/>
  <c r="E61" i="1"/>
  <c r="D61" i="1"/>
  <c r="C61" i="1"/>
  <c r="L60" i="1"/>
  <c r="K60" i="1"/>
  <c r="E60" i="1"/>
  <c r="D60" i="1"/>
  <c r="C60" i="1"/>
  <c r="L59" i="1"/>
  <c r="K59" i="1"/>
  <c r="E59" i="1"/>
  <c r="D59" i="1"/>
  <c r="C59" i="1"/>
  <c r="L58" i="1"/>
  <c r="K58" i="1"/>
  <c r="E58" i="1"/>
  <c r="D58" i="1"/>
  <c r="C58" i="1"/>
  <c r="L57" i="1"/>
  <c r="K57" i="1"/>
  <c r="E57" i="1"/>
  <c r="D57" i="1"/>
  <c r="C57" i="1"/>
  <c r="L56" i="1"/>
  <c r="K56" i="1"/>
  <c r="L55" i="1"/>
  <c r="K55" i="1"/>
  <c r="E55" i="1"/>
  <c r="D55" i="1"/>
  <c r="C55" i="1"/>
  <c r="L54" i="1"/>
  <c r="K54" i="1"/>
  <c r="E54" i="1"/>
  <c r="D54" i="1"/>
  <c r="C54" i="1"/>
  <c r="L53" i="1"/>
  <c r="K53" i="1"/>
  <c r="E53" i="1"/>
  <c r="D53" i="1"/>
  <c r="C53" i="1"/>
  <c r="L52" i="1"/>
  <c r="K52" i="1"/>
  <c r="E52" i="1"/>
  <c r="D52" i="1"/>
  <c r="C52" i="1"/>
  <c r="L51" i="1"/>
  <c r="K51" i="1"/>
  <c r="E51" i="1"/>
  <c r="D51" i="1"/>
  <c r="C51" i="1"/>
  <c r="L50" i="1"/>
  <c r="K50" i="1"/>
  <c r="E50" i="1"/>
  <c r="D50" i="1"/>
  <c r="C50" i="1"/>
  <c r="L49" i="1"/>
  <c r="K49" i="1"/>
  <c r="E49" i="1"/>
  <c r="D49" i="1"/>
  <c r="C49" i="1"/>
  <c r="L48" i="1"/>
  <c r="K48" i="1"/>
  <c r="L47" i="1"/>
  <c r="K47" i="1"/>
  <c r="E47" i="1"/>
  <c r="D47" i="1"/>
  <c r="C47" i="1"/>
  <c r="L46" i="1"/>
  <c r="K46" i="1"/>
  <c r="E46" i="1"/>
  <c r="D46" i="1"/>
  <c r="C46" i="1"/>
  <c r="L45" i="1"/>
  <c r="K45" i="1"/>
  <c r="L44" i="1"/>
  <c r="K44" i="1"/>
  <c r="E44" i="1"/>
  <c r="D44" i="1"/>
  <c r="C44" i="1"/>
  <c r="L43" i="1"/>
  <c r="K43" i="1"/>
  <c r="L42" i="1"/>
  <c r="K42" i="1"/>
  <c r="E42" i="1"/>
  <c r="D42" i="1"/>
  <c r="C42" i="1"/>
  <c r="L41" i="1"/>
  <c r="K41" i="1"/>
  <c r="L40" i="1"/>
  <c r="K40" i="1"/>
  <c r="E40" i="1"/>
  <c r="D40" i="1"/>
  <c r="C40" i="1"/>
  <c r="L39" i="1"/>
  <c r="K39" i="1"/>
  <c r="L38" i="1"/>
  <c r="K38" i="1"/>
  <c r="E38" i="1"/>
  <c r="D38" i="1"/>
  <c r="C38" i="1"/>
  <c r="L37" i="1"/>
  <c r="K37" i="1"/>
  <c r="L36" i="1"/>
  <c r="K36" i="1"/>
  <c r="L35" i="1"/>
  <c r="K35" i="1"/>
  <c r="E35" i="1"/>
  <c r="D35" i="1"/>
  <c r="C35" i="1"/>
  <c r="L34" i="1"/>
  <c r="K34" i="1"/>
  <c r="L33" i="1"/>
  <c r="K33" i="1"/>
  <c r="E33" i="1"/>
  <c r="D33" i="1"/>
  <c r="C33" i="1"/>
  <c r="L32" i="1"/>
  <c r="K32" i="1"/>
  <c r="E32" i="1"/>
  <c r="D32" i="1"/>
  <c r="C32" i="1"/>
  <c r="L31" i="1"/>
  <c r="K31" i="1"/>
  <c r="E31" i="1"/>
  <c r="D31" i="1"/>
  <c r="C31" i="1"/>
  <c r="L30" i="1"/>
  <c r="K30" i="1"/>
  <c r="D30" i="1"/>
  <c r="L29" i="1"/>
  <c r="K29" i="1"/>
  <c r="E29" i="1"/>
  <c r="D29" i="1"/>
  <c r="C29" i="1"/>
  <c r="L28" i="1"/>
  <c r="K28" i="1"/>
  <c r="E28" i="1"/>
  <c r="D28" i="1"/>
  <c r="C28" i="1"/>
  <c r="L27" i="1"/>
  <c r="K27" i="1"/>
  <c r="E27" i="1"/>
  <c r="D27" i="1"/>
  <c r="C27" i="1"/>
  <c r="L26" i="1"/>
  <c r="K26" i="1"/>
  <c r="E26" i="1"/>
  <c r="D26" i="1"/>
  <c r="C26" i="1"/>
  <c r="L25" i="1"/>
  <c r="K25" i="1"/>
  <c r="E25" i="1"/>
  <c r="D25" i="1"/>
  <c r="C25" i="1"/>
  <c r="L24" i="1"/>
  <c r="K24" i="1"/>
  <c r="L23" i="1"/>
  <c r="K23" i="1"/>
  <c r="L22" i="1"/>
  <c r="K22" i="1"/>
  <c r="E22" i="1"/>
  <c r="D22" i="1"/>
  <c r="C22" i="1"/>
  <c r="L21" i="1"/>
  <c r="K21" i="1"/>
  <c r="E21" i="1"/>
  <c r="D21" i="1"/>
  <c r="C21" i="1"/>
  <c r="L20" i="1"/>
  <c r="K20" i="1"/>
  <c r="L19" i="1"/>
  <c r="K19" i="1"/>
  <c r="L18" i="1"/>
  <c r="K18" i="1"/>
  <c r="E18" i="1"/>
  <c r="D18" i="1"/>
  <c r="C18" i="1"/>
  <c r="L17" i="1"/>
  <c r="K17" i="1"/>
  <c r="L16" i="1"/>
  <c r="K16" i="1"/>
  <c r="E16" i="1"/>
  <c r="D16" i="1"/>
  <c r="C16" i="1"/>
  <c r="L15" i="1"/>
  <c r="K15" i="1"/>
  <c r="E15" i="1"/>
  <c r="D15" i="1"/>
  <c r="C15" i="1"/>
  <c r="L14" i="1"/>
  <c r="K14" i="1"/>
  <c r="E14" i="1"/>
  <c r="D14" i="1"/>
  <c r="C14" i="1"/>
  <c r="L13" i="1"/>
  <c r="K13" i="1"/>
  <c r="E13" i="1"/>
  <c r="D13" i="1"/>
  <c r="C13" i="1"/>
  <c r="L12" i="1"/>
  <c r="K12" i="1"/>
  <c r="E12" i="1"/>
  <c r="D12" i="1"/>
  <c r="C12" i="1"/>
  <c r="L11" i="1"/>
  <c r="K11" i="1"/>
  <c r="E11" i="1"/>
  <c r="D11" i="1"/>
  <c r="C11" i="1"/>
  <c r="L10" i="1"/>
  <c r="K10" i="1"/>
  <c r="E10" i="1"/>
  <c r="D10" i="1"/>
  <c r="C10" i="1"/>
  <c r="L9" i="1"/>
  <c r="K9" i="1"/>
  <c r="E9" i="1"/>
  <c r="D9" i="1"/>
  <c r="C9" i="1"/>
</calcChain>
</file>

<file path=xl/sharedStrings.xml><?xml version="1.0" encoding="utf-8"?>
<sst xmlns="http://schemas.openxmlformats.org/spreadsheetml/2006/main" count="371" uniqueCount="271">
  <si>
    <t>Призвище, ім'я по-батькові (Пп. 14.1.1)</t>
  </si>
  <si>
    <t>Професіонали сфери охорони здоров'я (ПОЗ): місто основної практики Організації сфери охорони здоров'я (ООЗ): місто реєстрації (Ст. 14.3)</t>
  </si>
  <si>
    <t>Країна основної практики</t>
  </si>
  <si>
    <t>Юридична адреса основного місця діяльності (Ст. 14.3)</t>
  </si>
  <si>
    <r>
      <t xml:space="preserve">Ідентифікаційний код країни  ФАКУЛЬТАТИВНО </t>
    </r>
    <r>
      <rPr>
        <i/>
        <sz val="3.5"/>
        <color rgb="FF000000"/>
        <rFont val="Verdana"/>
        <family val="2"/>
        <charset val="204"/>
      </rPr>
      <t>(Ст. 14.3)</t>
    </r>
  </si>
  <si>
    <r>
      <t xml:space="preserve">Пожертви і гранти, що здійснюються на користь ООЗ </t>
    </r>
    <r>
      <rPr>
        <i/>
        <sz val="3.5"/>
        <color rgb="FF000000"/>
        <rFont val="Verdana"/>
        <family val="2"/>
        <charset val="204"/>
      </rPr>
      <t>(Пп. 14.3.3)</t>
    </r>
  </si>
  <si>
    <r>
      <t xml:space="preserve">Покриття витрат, пов’язаних із проведенням Заходів </t>
    </r>
    <r>
      <rPr>
        <i/>
        <sz val="3.5"/>
        <color rgb="FF000000"/>
        <rFont val="Verdana"/>
        <family val="2"/>
        <charset val="204"/>
      </rPr>
      <t>(Пп. 14.3.3)</t>
    </r>
  </si>
  <si>
    <t>Платежі за надання послуг і консультації (Пп. 14.3.2 і 14.3.3)</t>
  </si>
  <si>
    <t>ЗАГАЛЬНА СУМА (факультативно)</t>
  </si>
  <si>
    <t>Спонсорські угоди з ООЗ або третіми особами, залученими ООЗ для проведення Заходу</t>
  </si>
  <si>
    <t>Реєстраційні внески</t>
  </si>
  <si>
    <t>Проїзд та проживання</t>
  </si>
  <si>
    <t>Платежі за надання послуг і консультування</t>
  </si>
  <si>
    <t>Витрати, повязані з договорами надання послуг та консультації, в тому числі витрати на проїзд і проживання, що узгоджені в договорі</t>
  </si>
  <si>
    <r>
      <t>Професіонали сфери охорони здоров</t>
    </r>
    <r>
      <rPr>
        <sz val="3.5"/>
        <color rgb="FF000000"/>
        <rFont val="Calibri"/>
        <family val="2"/>
        <charset val="204"/>
      </rPr>
      <t>҆҆</t>
    </r>
    <r>
      <rPr>
        <sz val="3.5"/>
        <color rgb="FF000000"/>
        <rFont val="Verdana"/>
        <family val="2"/>
        <charset val="204"/>
      </rPr>
      <t>'я (ПОЗ)</t>
    </r>
  </si>
  <si>
    <t>РОЗКРИТТЯ НА ІНДИВІДУАЛЬНІЙ ОСНОВІ - один рядок для окремого ПОЗ ( тобто, всі передачі цінноcтей, що здійснювалися на користь кожного ПОЗ протягом року, будуть сумуватися: деталізація повинна бути доступною кожному отримувачу або органам державної влади виключно при необхідності)</t>
  </si>
  <si>
    <t xml:space="preserve">Балюк Марина Олександрівна </t>
  </si>
  <si>
    <t xml:space="preserve">Бельчіна Юлія Богуславівна </t>
  </si>
  <si>
    <t xml:space="preserve">Білоока Ірина Олександрівна </t>
  </si>
  <si>
    <t xml:space="preserve">Бірюкова Ольга Валеріївна </t>
  </si>
  <si>
    <t xml:space="preserve">Болгарська Світлана Вікторівна </t>
  </si>
  <si>
    <t xml:space="preserve">Бондарець Ірина Анатоліївна </t>
  </si>
  <si>
    <t xml:space="preserve">Бречко Андрій Юрійович </t>
  </si>
  <si>
    <t xml:space="preserve">Ведяєва Людмила Василівна </t>
  </si>
  <si>
    <t xml:space="preserve">Величко Валентина Іванівна </t>
  </si>
  <si>
    <t>М.Одеса</t>
  </si>
  <si>
    <t>Україна</t>
  </si>
  <si>
    <t>Вул. Шклярука 4а</t>
  </si>
  <si>
    <t xml:space="preserve">Вендзілович Юрій Миронович </t>
  </si>
  <si>
    <t xml:space="preserve">Вітязь Володимир Миколайович </t>
  </si>
  <si>
    <t>мКиїв</t>
  </si>
  <si>
    <t>Вул. Чорновола 28/1</t>
  </si>
  <si>
    <t xml:space="preserve">Власенко Ганна Вікторівна </t>
  </si>
  <si>
    <t>м.Краматорськ</t>
  </si>
  <si>
    <t>Вул. Дніпровська 14</t>
  </si>
  <si>
    <t xml:space="preserve">Волкун Ірина Василівна </t>
  </si>
  <si>
    <t xml:space="preserve">Волчкова Олена Іванівна </t>
  </si>
  <si>
    <t xml:space="preserve">Воронько Тамара Василівна </t>
  </si>
  <si>
    <t>м.Київ</t>
  </si>
  <si>
    <t xml:space="preserve">Гаврилюк Володимир Михайлович </t>
  </si>
  <si>
    <t>м.Івано-Франківськ</t>
  </si>
  <si>
    <t>Вул. Федьковича 91</t>
  </si>
  <si>
    <t xml:space="preserve">Гартовська Ірина Радомирівна </t>
  </si>
  <si>
    <t xml:space="preserve">Горват Таїса Миколаївна </t>
  </si>
  <si>
    <t xml:space="preserve">Джанкарашвілі Леся Олександрівна </t>
  </si>
  <si>
    <t xml:space="preserve">Дмитрук Уляна Ярославівна </t>
  </si>
  <si>
    <t>Добровінська Олена В'ячеславівна</t>
  </si>
  <si>
    <t xml:space="preserve">Еременко Наталія Вікторівна </t>
  </si>
  <si>
    <t>м. Запоріжжя</t>
  </si>
  <si>
    <t>вул. Південноукраїнська, 4</t>
  </si>
  <si>
    <t xml:space="preserve">Ефіменко Тетяна Ігорівна </t>
  </si>
  <si>
    <t xml:space="preserve">Жердьова Надія Миколаївна </t>
  </si>
  <si>
    <t xml:space="preserve">Загребельська Анжела Валеріївна </t>
  </si>
  <si>
    <t xml:space="preserve">Замолотова Ксенія Олександрівна </t>
  </si>
  <si>
    <t>Вул. Володимирська 69</t>
  </si>
  <si>
    <t xml:space="preserve">Зелик Галина Миколаївна </t>
  </si>
  <si>
    <t xml:space="preserve">Зуєв Костянтин Олександрович </t>
  </si>
  <si>
    <t>Вул. Рейторська 22</t>
  </si>
  <si>
    <t xml:space="preserve">Кайдашева Ельвіра Іллівна </t>
  </si>
  <si>
    <t>М. Полтава</t>
  </si>
  <si>
    <t>Вул. Монастирська 7А</t>
  </si>
  <si>
    <t xml:space="preserve">Качор Леся Андріївна </t>
  </si>
  <si>
    <t xml:space="preserve">Кашпуренко Юлія Григорівна </t>
  </si>
  <si>
    <t>М. Київ</t>
  </si>
  <si>
    <t xml:space="preserve">Ковальчук Наталія Федорівна </t>
  </si>
  <si>
    <t xml:space="preserve">Кондрацька Ірина Миколаївна </t>
  </si>
  <si>
    <t>м. Київ</t>
  </si>
  <si>
    <t>Просп. Комарова 4</t>
  </si>
  <si>
    <t xml:space="preserve">Коренюк Людмила Ігнатівна </t>
  </si>
  <si>
    <t xml:space="preserve">Кошевая Наталія Петрівна </t>
  </si>
  <si>
    <t>М. Миколаїв</t>
  </si>
  <si>
    <t>Вул. Київська 1</t>
  </si>
  <si>
    <t xml:space="preserve">Кравчун Нонна Олександрівна </t>
  </si>
  <si>
    <t xml:space="preserve">Крайняк Тетяна Леонідівна </t>
  </si>
  <si>
    <t>М. Дніпро</t>
  </si>
  <si>
    <t>Пров. Мануйлівський 29</t>
  </si>
  <si>
    <t xml:space="preserve">Красівська Валерія Валеріївна </t>
  </si>
  <si>
    <t xml:space="preserve">Крецу Тамара Миколаївна </t>
  </si>
  <si>
    <t xml:space="preserve">Куєвда Ірина Іванівна </t>
  </si>
  <si>
    <t>Пров. Нестерівський 13/19</t>
  </si>
  <si>
    <t>Кущ Ольга Іванівна</t>
  </si>
  <si>
    <t xml:space="preserve">Лантух Лілія Олексіївна </t>
  </si>
  <si>
    <t xml:space="preserve">Леженко Геннадій Олександрович </t>
  </si>
  <si>
    <t xml:space="preserve">Лісова Олена Володимирівна </t>
  </si>
  <si>
    <t xml:space="preserve">Логвінов Дмитро Валентинович </t>
  </si>
  <si>
    <t xml:space="preserve">Луговець Олена Олександрівна </t>
  </si>
  <si>
    <t xml:space="preserve">Макаєва Світлана Станіславівна </t>
  </si>
  <si>
    <t xml:space="preserve">Маляр Катерина Юріївна </t>
  </si>
  <si>
    <t>Вул. Соборна 14</t>
  </si>
  <si>
    <t xml:space="preserve">Манська Катерина Геннадіївна </t>
  </si>
  <si>
    <t xml:space="preserve">Марочкіна Валерія Віталіївна </t>
  </si>
  <si>
    <t xml:space="preserve">Марусин Оксана Василівна </t>
  </si>
  <si>
    <t xml:space="preserve">Марцинік Євген Миколайович </t>
  </si>
  <si>
    <t xml:space="preserve">Мельник Діна Петрівна </t>
  </si>
  <si>
    <t xml:space="preserve">Микитюк Мирослава Ростиславівна </t>
  </si>
  <si>
    <t>М. Харків</t>
  </si>
  <si>
    <t>Вул. Алчевських 10</t>
  </si>
  <si>
    <t>Мініч Людмила Тимофіївна</t>
  </si>
  <si>
    <t>М.Рівне</t>
  </si>
  <si>
    <t>Вул.Київська 60</t>
  </si>
  <si>
    <t xml:space="preserve">Міщенко Лариса Анатоліївна </t>
  </si>
  <si>
    <t xml:space="preserve">Могильницька Лілія Анатоліївна </t>
  </si>
  <si>
    <t xml:space="preserve">Моршнева Світлана Петрівна </t>
  </si>
  <si>
    <t xml:space="preserve">Науменко Володимир Гаврилович </t>
  </si>
  <si>
    <t>Вул. Вишгородська 69</t>
  </si>
  <si>
    <t xml:space="preserve">Ніколаєв Роман Сергійович </t>
  </si>
  <si>
    <t xml:space="preserve">Ніколюк Олена Анатоліївна </t>
  </si>
  <si>
    <t>м. Полтава</t>
  </si>
  <si>
    <t>пр. Рибальський, 10А</t>
  </si>
  <si>
    <t xml:space="preserve">Ніфонтова Лариса Валентинівна </t>
  </si>
  <si>
    <t>Олексик Ольга Томівна</t>
  </si>
  <si>
    <t>М. Ужгород</t>
  </si>
  <si>
    <t>Вул. Капушанська 22</t>
  </si>
  <si>
    <t xml:space="preserve">Орленко Валерія Леонідівна </t>
  </si>
  <si>
    <t xml:space="preserve">Паньків Володимир Іванович </t>
  </si>
  <si>
    <t xml:space="preserve">Пасечко Надія Василівна </t>
  </si>
  <si>
    <t>М. Тернопіль</t>
  </si>
  <si>
    <t>Вул. Клінична 1</t>
  </si>
  <si>
    <t xml:space="preserve">Пастарус Лариса Миколаївна </t>
  </si>
  <si>
    <t xml:space="preserve">Пашковська Наталія Вікторівна </t>
  </si>
  <si>
    <t xml:space="preserve">Перетятько Вероніка Вікторівна </t>
  </si>
  <si>
    <t>Петричка Орест Павлович</t>
  </si>
  <si>
    <t xml:space="preserve">Петровська Лілея Романівна </t>
  </si>
  <si>
    <t>М. Івано-Франківськ</t>
  </si>
  <si>
    <t>Вул. Довга 42</t>
  </si>
  <si>
    <t xml:space="preserve">Петросян Олена Віталіївна </t>
  </si>
  <si>
    <t xml:space="preserve">Пильов Данило Ігорович </t>
  </si>
  <si>
    <t>м. Харків</t>
  </si>
  <si>
    <t>пр.Незалежності, 13</t>
  </si>
  <si>
    <t xml:space="preserve">Погадаєва Наталія Леонідівна </t>
  </si>
  <si>
    <t xml:space="preserve">Полозова Любов Георгіївна </t>
  </si>
  <si>
    <t xml:space="preserve">Потапчук Олександр Васильович </t>
  </si>
  <si>
    <t xml:space="preserve">Радченко Ірина Петрівна </t>
  </si>
  <si>
    <t xml:space="preserve">Романова Ірина Петрівна </t>
  </si>
  <si>
    <t xml:space="preserve">Романова Олена Вячіславівна </t>
  </si>
  <si>
    <t xml:space="preserve">Сандурська Соломія Юріївна </t>
  </si>
  <si>
    <t xml:space="preserve">Сахарова Юлія Віталіївна </t>
  </si>
  <si>
    <t xml:space="preserve">Серденко Елеонора Олександрівна </t>
  </si>
  <si>
    <t xml:space="preserve">Серік Сергій Андрійович </t>
  </si>
  <si>
    <t xml:space="preserve">Сілаєва Тетяна Олександрівна </t>
  </si>
  <si>
    <t xml:space="preserve">Сіренко Юрій Миколайович </t>
  </si>
  <si>
    <t>Скрипник Надія Василівна</t>
  </si>
  <si>
    <t xml:space="preserve">Слепян Олена Василівна </t>
  </si>
  <si>
    <t xml:space="preserve">Смірнов Іван Іванович </t>
  </si>
  <si>
    <t xml:space="preserve">Співак Жанна Сергіївна </t>
  </si>
  <si>
    <t>М.Суми</t>
  </si>
  <si>
    <t>Вул. Ковпака 18</t>
  </si>
  <si>
    <t>Спринчук Наталія Андріївна</t>
  </si>
  <si>
    <t xml:space="preserve">Стасишин Олександра Василівна </t>
  </si>
  <si>
    <t>М.Львів</t>
  </si>
  <si>
    <t>Вул. Чупринки 45</t>
  </si>
  <si>
    <t xml:space="preserve">Стаховська Вікторія Павлівна </t>
  </si>
  <si>
    <t>М. Житомир</t>
  </si>
  <si>
    <t>Вул. Червоного Хреста 3</t>
  </si>
  <si>
    <t xml:space="preserve">Сулига Ірина Богданівна </t>
  </si>
  <si>
    <t xml:space="preserve">Суслик Галина Іванівна </t>
  </si>
  <si>
    <t xml:space="preserve">Тамбовцева Тіна Костянтинівна </t>
  </si>
  <si>
    <t xml:space="preserve">Тітова Юлія Олександрівна </t>
  </si>
  <si>
    <t xml:space="preserve">Ткач Сергій Миколайович </t>
  </si>
  <si>
    <t xml:space="preserve">Ткаченко Руслан Опанасович </t>
  </si>
  <si>
    <t>Вул. Героїв Сталінграду 16</t>
  </si>
  <si>
    <t xml:space="preserve">Трофімова Ірина Всеволодівна </t>
  </si>
  <si>
    <t xml:space="preserve">Турчина Світлана Ігорівна </t>
  </si>
  <si>
    <t xml:space="preserve">Урбанович Аліна Мечиславівна </t>
  </si>
  <si>
    <t xml:space="preserve">Філончук Олег Анатолійович </t>
  </si>
  <si>
    <t xml:space="preserve">Хижняк Оксана Олегівна </t>
  </si>
  <si>
    <t xml:space="preserve">Цибуковська Анна Адамівна </t>
  </si>
  <si>
    <t xml:space="preserve">Черевко Ірина Григорівна </t>
  </si>
  <si>
    <t>Вул. Рибальського 10А</t>
  </si>
  <si>
    <t xml:space="preserve">Чернікова Вікторія Василівна </t>
  </si>
  <si>
    <t>М. Запоріжжя</t>
  </si>
  <si>
    <t>Вул. Оріхівське шосе 10</t>
  </si>
  <si>
    <t xml:space="preserve">Шульга Наталія Валеріївна </t>
  </si>
  <si>
    <t xml:space="preserve">Юзвенко Тетяна Юріївна </t>
  </si>
  <si>
    <t>ІНШЕ, НЕ ВКАЗАНЕ ВИЩЕ - якщо інформація не може бути розкрита на індивідульній основі через причини правового характеру</t>
  </si>
  <si>
    <r>
      <t xml:space="preserve">Загальна сума, що відноситься до передачі цінностей наданих на користь таких отримувачів (ПОЗ) </t>
    </r>
    <r>
      <rPr>
        <i/>
        <sz val="3.5"/>
        <color rgb="FF000000"/>
        <rFont val="Verdana"/>
        <family val="2"/>
        <charset val="204"/>
      </rPr>
      <t>-</t>
    </r>
  </si>
  <si>
    <t>0,00 UAH</t>
  </si>
  <si>
    <t>1 298 757,78 UAH</t>
  </si>
  <si>
    <t>2 453 779,88 UAH</t>
  </si>
  <si>
    <t>3 752 537,66 UAH</t>
  </si>
  <si>
    <r>
      <t xml:space="preserve">Кількість отримувачів, інформація про яких розкривається на загальній основі </t>
    </r>
    <r>
      <rPr>
        <i/>
        <sz val="3.5"/>
        <color rgb="FF000000"/>
        <rFont val="Verdana"/>
        <family val="2"/>
        <charset val="204"/>
      </rPr>
      <t>- Пп.14.3.4</t>
    </r>
  </si>
  <si>
    <t>% від загальної кількості отримувачів, - Пп. 14.3.4</t>
  </si>
  <si>
    <t>-</t>
  </si>
  <si>
    <t>Організації сфери охорони здоров'я (ООЗ)</t>
  </si>
  <si>
    <t>РОЗКРИТТЯ НА ІНДИВІДУАЛЬНІЙ ОСНОВІ-- один рядок для окремої ООЗ (тобто всі передачі цінностей, що здійснювалися на користь окремої ООЗ протягом календарного року, будуть сумуватися: деталізація повинна бути доступною кожному отримувачу або органам</t>
  </si>
  <si>
    <t>Громадська асоціація "Українська асоціація клінічних досліджень"</t>
  </si>
  <si>
    <t>Київ</t>
  </si>
  <si>
    <t>Вул. АРХІТЕКТОРА ВЕРБИЦЬКОГО 30А</t>
  </si>
  <si>
    <t>БІ БРАЙТ ГРУП ТОВ</t>
  </si>
  <si>
    <t>вул.САКСАГАНСЬКОГО, будинок 41</t>
  </si>
  <si>
    <t>БЛАГОДIЙНА ОРГАНIЗАЦIЯ "БЛАГОДІЙНИЙ ФОНД "ДІТИ З ГЕМОФІЛІЄЮ"</t>
  </si>
  <si>
    <t>ВУЛИЦЯ ДУБРОВИЦЬКА, будинок 28</t>
  </si>
  <si>
    <t>БЛАГОДIЙНА ОРГАНIЗАЦIЯ КИЇВСЬКИЙ БЛАГОДІЙНИЙ ФОНД "ДІАБЕТИК"</t>
  </si>
  <si>
    <t>вул.Пушкінська, 22а</t>
  </si>
  <si>
    <t>БЛАГОДІЙНИЙ ФОНД "САРОКА"</t>
  </si>
  <si>
    <t>Первомайськ</t>
  </si>
  <si>
    <t>вул. Толстого ,  10</t>
  </si>
  <si>
    <t>ВСЕУКРАЇНСЬКА ГРОМАДСЬКА ОРГАНІЗАЦІЯ "АСОЦІАЦІЯ ДИТЯЧИХ ЕНДОКРИНОЛОГІВ УКРАЇНИ"</t>
  </si>
  <si>
    <t>вул. ЯРОСЛАВІВ ВАЛ,  10-Б</t>
  </si>
  <si>
    <t>ГРОМАДСЬКА ОРГАНIЗАЦIЯ "АСОЦІАЦІЯ СІМЕЙНОЇ МЕДИЦИНИ ОДЕСЬКОГО РЕГІОНУ"</t>
  </si>
  <si>
    <t>Одеса</t>
  </si>
  <si>
    <t>вул.Я ГЕРОЇВ ПРИКОРДОННИКІВ,  3-А</t>
  </si>
  <si>
    <t>ГРОМАДСЬКА ОРГАНIЗАЦIЯ "ВСЕУКРАЇНСЬКЕ ЛІКАРСЬКЕ ТОВАРИСТВО"</t>
  </si>
  <si>
    <t>вул. ЛЬВА ТОЛСТОГО,  7</t>
  </si>
  <si>
    <t>ГРОМАДСЬКА ОРГАНIЗАЦIЯ "ДІА - ДІТИ"</t>
  </si>
  <si>
    <t>Вінниця</t>
  </si>
  <si>
    <t>вул. ІЛИКА, будинок 79</t>
  </si>
  <si>
    <t>ГРОМАДСЬКА ОРГАНIЗАЦIЯ "УКРАЇНСЬКА АСОЦІАЦІЯ З ПИТАНЬ ГЕМОФІЛІЇ І ГЕМОСТАЗУ "ФАКТОР Д"</t>
  </si>
  <si>
    <t>Дніпро</t>
  </si>
  <si>
    <t>Ж/М ТОПОЛЯ-3, будинок 20, корпус 2, квартира 81</t>
  </si>
  <si>
    <t>ГРОМАДСЬКА ОРГАНIЗАЦIЯ "УКРАЇНСЬКИЙ ЦЕНТР ГЕМОФІЛІЇ"</t>
  </si>
  <si>
    <t>ВУЛИЦЯ ОЗЕРНА, будинок 6</t>
  </si>
  <si>
    <t>ГРОМАДСЬКА ОРГАНІЗАЦІЯ "ВІННИЦЬКА ОБЛАСНА АСОЦІАЦІЯ ЕНДОКРИНОЛОГІВ"</t>
  </si>
  <si>
    <t>ВУЛИЦЯ МІЧУРІНА, будинок 32</t>
  </si>
  <si>
    <t>ГРОМАДСЬКА СПІЛКА "УКРАЇНСЬКА АСОЦІАЦІЯ ФУНКЦІОНАЛЬНОГО ХАРЧУВАННЯ"</t>
  </si>
  <si>
    <t>ВУЛИЦЯ ЄВГЕНА СВЕРСТЮКА 21</t>
  </si>
  <si>
    <t>ДЕРЖАВНА УСТАНОВА "ІНСТИТУТ ОХОРОНИ ЗДОРОВ'Я ДІТЕЙ ТА ПІДЛІТКІВ НАЦІОНАЛЬНОЇ АКАДЕМІЇ МЕДИЧНИХ НАУК УКРАЇНИ"</t>
  </si>
  <si>
    <t xml:space="preserve">Харків </t>
  </si>
  <si>
    <t>пр. Ювілейний, 52А</t>
  </si>
  <si>
    <t>ДНІПРОПЕТРОВСЬКЕ РЕГІОНАЛЬНЕ ТОВАРИСТВО СПРИЯННЯ ХВОРИМ НА ЦУКРОВИЙ ДІАБЕТ ТА ІНВАЛІДАМ З СУПУТНІМИ ЗАХВОРЮВАННЯМИ</t>
  </si>
  <si>
    <t>Дніпро́</t>
  </si>
  <si>
    <t>пр. Олександра Поля, 1,</t>
  </si>
  <si>
    <t>КИЇВСЬКИЙ МІСЬКИЙ КЛІНІЧНИЙ ЕНДОКРИНОЛОГІЧНИЙ ЦЕНТР</t>
  </si>
  <si>
    <t>Рейтарська, 22,</t>
  </si>
  <si>
    <t>МІЖНАРОДНА ДІАБЕТИЧНА АСОЦІАЦІЯ УКРАЇНИ</t>
  </si>
  <si>
    <t>вул. Є. Сверстюка, 15</t>
  </si>
  <si>
    <t>БЛАГОДIЙНА ОРГАНIЗАЦIЯ "БЛАГОДІЙНИЙ ФОНД "ВІРА В СЕБЕ"</t>
  </si>
  <si>
    <t>ВУЛИЦЯ ЛЬВА ТОЛСТОГО, будинок 3</t>
  </si>
  <si>
    <t>БЛАГОДIЙНА ОРГАНIЗАЦIЯ "БЛАГОДІЙНИЙ ФОНД "ЗА БЕЗПЕЧНУ МЕДИЦИНУ"</t>
  </si>
  <si>
    <t>ВУЛИЦЯ ВОЛОДИМИРСЬКА, будинок 45, офіс 101</t>
  </si>
  <si>
    <t>вул. Пушкінська, 22а</t>
  </si>
  <si>
    <t>ГРОМАДСЬКА ОРГАНIЗАЦIЯ "АСОЦІАЦІЯ АКУШЕРСЬКИХ АНЕСТЕЗІОЛОГІВ УКРАЇНИ"</t>
  </si>
  <si>
    <t>ВУЛИЦЯ ЛАВРСЬКА, будинок 4-А, офіс 90</t>
  </si>
  <si>
    <t>ГРОМАДСЬКА ОРГАНIЗАЦIЯ "АСОЦІАЦІЯ ЛІКАРІВ-ІНТЕРНІСТІВ ПІВДЕННО-СХІДНОГО РЕГІОНУ"</t>
  </si>
  <si>
    <t>Запоріжжя</t>
  </si>
  <si>
    <t>БУЛЬВАР ШЕВЧЕНКА, будинок 25</t>
  </si>
  <si>
    <t>ГРОМАДСЬКА ОРГАНIЗАЦIЯ "ДІАБЕТ І ДІТИ"</t>
  </si>
  <si>
    <t>Бердичів</t>
  </si>
  <si>
    <t>ПРОВУЛОК РАСКОВОЇ, будинок 4, квартира 7</t>
  </si>
  <si>
    <t>ГРОМАДСЬКА ОРГАНIЗАЦIЯ "ДІАБЕТИЧНА СПІЛКА М. УЖГОРОДА"</t>
  </si>
  <si>
    <t>Ужгород</t>
  </si>
  <si>
    <t>ВУЛИЦЯ ЛЕГОЦЬКОГО, будинок 15, квартира 8</t>
  </si>
  <si>
    <t>ГРОМАДСЬКА ОРГАНIЗАЦIЯ "ДІА-ДЗЕН"</t>
  </si>
  <si>
    <t>смт.Солоницівка</t>
  </si>
  <si>
    <t>ВУЛИЦЯ СВІТЛА, будинок 40</t>
  </si>
  <si>
    <t>ГРОМАДСЬКА ОРГАНIЗАЦIЯ "МИКОЛАЇВСЬКА ОДЕСЬКА ДІАБЕТИЧНА АСОЦІАЦІЯ"</t>
  </si>
  <si>
    <t>Миколаїв</t>
  </si>
  <si>
    <t> ВУЛИЦЯ ПАРИЗЬКОЇ КОМУНИ, будинок 28, квартира 44</t>
  </si>
  <si>
    <t>ГРОМАДСЬКА ОРГАНIЗАЦIЯ "СУМСЬКА ОБЛАСНА ГРОМАДСЬКА ОРГАНІЗАЦІЯ МЕДИЦИНА МАЙБУТНЬОГО НОВА"</t>
  </si>
  <si>
    <t>Суми</t>
  </si>
  <si>
    <t>вулиця Героїв Крут, 62</t>
  </si>
  <si>
    <t>ГРОМАДСЬКА ОРГАНІЗАЦІЯ ІНВАЛІДІВ "ВСЕУКРАЇНСЬКЕ ТОВАРИСТВО ГЕМОФІЛІЇ"</t>
  </si>
  <si>
    <t>ВУЛ.РИЗЬКА, будинок 1</t>
  </si>
  <si>
    <t>БУЛЬВАР ЛЕСІ УКРАЇНКИ, будинок 21-А, квартира 86</t>
  </si>
  <si>
    <t>ХЕРСОНСЬКА ОБЛАСНА АСОЦІАЦІЯ ДІАБЕТИКІВ</t>
  </si>
  <si>
    <t>провулок ПОРТОВИЙ, будинок 1, квартира 46</t>
  </si>
  <si>
    <t>КОМУНАЛЬНЕ НЕКОМЕРЦІЙНЕ ПІДПРИЄМСТВО "4-А МІСЬКА КЛІНІЧНА ЛІКАРНЯ М.ЛЬВОВА"</t>
  </si>
  <si>
    <t xml:space="preserve">Львів </t>
  </si>
  <si>
    <t>вулиця Ярослава Стецька, 3</t>
  </si>
  <si>
    <t>КОМУНАЛЬНЕ НЕКОМЕРЦІЙНЕ ПІДПРИЄМСТВО "ВІННИЦЬКИЙ ОБЛАСНИЙ КЛІНІЧНИЙ ВИСОКОСПЕЦІАЛІЗОВАНИЙ ЕНДОКРИНОЛОГІЧНИЙ ЦЕНТР ВІННИЦЬКОЇ ОБЛАСНОЇ РАДИ"</t>
  </si>
  <si>
    <t>КОМУНАЛЬНИЙ ЗАКЛАД "ДНІПРОВСЬКА МІСЬКА КЛІНІЧНА ЛІКАРНЯ № 1" ДНІПРОВСЬКОЇ МІСЬКОЇ РАДИ</t>
  </si>
  <si>
    <t>ПРОСПЕКТ МАНУЙЛІВСЬКИЙ, будинок 29 А</t>
  </si>
  <si>
    <t>НАЦІОНАЛЬНА ДИТЯЧА СПЕЦІАЛІЗОВАНА ЛІКАРНЯ "ОХМАТДИТ" МОЗ УКРАЇНИ</t>
  </si>
  <si>
    <t>В'ячеслава Чорновола, 28/1</t>
  </si>
  <si>
    <t>Загальна сума, що відноситься до передачі цінностей наданих на користь таких отримувачів (ООЗ)</t>
  </si>
  <si>
    <t>% від загальної кількості отримувачів - Пп. 14.3.4</t>
  </si>
  <si>
    <t>Дослідження і розробки</t>
  </si>
  <si>
    <t>ЗАГАЛЬНЕ РОЗКРИТТЯ</t>
  </si>
  <si>
    <r>
      <t xml:space="preserve">Переказ цінностей у зв'язку з проведенням досліджень і розробок, як це визначено у Пункті </t>
    </r>
    <r>
      <rPr>
        <i/>
        <sz val="3.5"/>
        <color rgb="FF000000"/>
        <rFont val="Verdana"/>
        <family val="2"/>
        <charset val="204"/>
      </rPr>
      <t>14.3.6</t>
    </r>
  </si>
  <si>
    <t>26 038 056,35 UAH</t>
  </si>
  <si>
    <t>26 038 056,35  UAH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</si>
</sst>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pis For Office"/>
      <family val="2"/>
      <charset val="204"/>
      <scheme val="minor"/>
    </font>
    <font>
      <sz val="3.5"/>
      <color rgb="FF000000"/>
      <name val="Verdana"/>
      <family val="2"/>
      <charset val="204"/>
    </font>
    <font>
      <i/>
      <sz val="3.5"/>
      <color rgb="FF000000"/>
      <name val="Verdana"/>
      <family val="2"/>
      <charset val="204"/>
    </font>
    <font>
      <sz val="3.5"/>
      <color rgb="FF000000"/>
      <name val="Calibri"/>
      <family val="2"/>
      <charset val="204"/>
    </font>
    <font>
      <sz val="5"/>
      <color theme="1"/>
      <name val="Apis For Office"/>
      <family val="2"/>
      <scheme val="minor"/>
    </font>
    <font>
      <sz val="4"/>
      <color theme="1"/>
      <name val="Apis For Office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AEDF3"/>
        <bgColor indexed="64"/>
      </patternFill>
    </fill>
    <fill>
      <patternFill patternType="solid">
        <fgColor rgb="FFF1DCDB"/>
        <bgColor indexed="64"/>
      </patternFill>
    </fill>
    <fill>
      <patternFill patternType="solid">
        <fgColor rgb="FF528D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DF3"/>
        <bgColor indexed="64"/>
      </patternFill>
    </fill>
    <fill>
      <patternFill patternType="solid">
        <fgColor rgb="FFDA95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4" fontId="2" fillId="5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textRotation="90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hu\AppData\Local\Microsoft\Windows\INetCache\Content.Outlook\ER2C3KCV\2019_22.06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РасходыЗарплата"/>
      <sheetName val="РасходыЮрлица"/>
      <sheetName val="юр ос_"/>
      <sheetName val="РасходыФЛП"/>
      <sheetName val="2018"/>
      <sheetName val="ЛектораИнформация"/>
      <sheetName val="Свод юр"/>
      <sheetName val="юр ос"/>
    </sheetNames>
    <sheetDataSet>
      <sheetData sheetId="0"/>
      <sheetData sheetId="1">
        <row r="7">
          <cell r="A7" t="str">
            <v xml:space="preserve">Балюк Марина Олександрівна </v>
          </cell>
          <cell r="C7">
            <v>39005.35</v>
          </cell>
          <cell r="E7">
            <v>13295.12</v>
          </cell>
          <cell r="F7">
            <v>1895.2</v>
          </cell>
          <cell r="H7">
            <v>3628.69</v>
          </cell>
          <cell r="I7">
            <v>20186.34</v>
          </cell>
          <cell r="K7">
            <v>20186.335403726709</v>
          </cell>
          <cell r="L7">
            <v>18819.010000000002</v>
          </cell>
          <cell r="M7">
            <v>20186.34</v>
          </cell>
        </row>
        <row r="8">
          <cell r="A8" t="str">
            <v xml:space="preserve">Бахчиванджи Ірина Олександрівна </v>
          </cell>
          <cell r="C8">
            <v>58586.49</v>
          </cell>
          <cell r="I8">
            <v>58586.49</v>
          </cell>
          <cell r="J8">
            <v>58586.484472049691</v>
          </cell>
          <cell r="L8">
            <v>0</v>
          </cell>
        </row>
        <row r="9">
          <cell r="A9" t="str">
            <v xml:space="preserve">Белей Нестор Іванович </v>
          </cell>
          <cell r="C9">
            <v>221867.46</v>
          </cell>
          <cell r="I9">
            <v>221867.46</v>
          </cell>
          <cell r="J9">
            <v>221867.46583850929</v>
          </cell>
          <cell r="L9">
            <v>0</v>
          </cell>
        </row>
        <row r="10">
          <cell r="A10" t="str">
            <v xml:space="preserve">Бельчіна Юлія Богуславівна </v>
          </cell>
          <cell r="C10">
            <v>16114.56</v>
          </cell>
          <cell r="D10">
            <v>2146.34</v>
          </cell>
          <cell r="E10">
            <v>1533.65</v>
          </cell>
          <cell r="F10">
            <v>553.66</v>
          </cell>
          <cell r="H10">
            <v>1011.34</v>
          </cell>
          <cell r="I10">
            <v>10869.57</v>
          </cell>
          <cell r="K10">
            <v>10869.565217391304</v>
          </cell>
          <cell r="L10">
            <v>5244.9900000000007</v>
          </cell>
          <cell r="M10">
            <v>10869.57</v>
          </cell>
        </row>
        <row r="11">
          <cell r="A11" t="str">
            <v xml:space="preserve">Білоока Ірина Олександрівна </v>
          </cell>
          <cell r="C11">
            <v>88707.03</v>
          </cell>
          <cell r="D11">
            <v>4811.71</v>
          </cell>
          <cell r="E11">
            <v>26553.66</v>
          </cell>
          <cell r="F11">
            <v>6768.29</v>
          </cell>
          <cell r="G11">
            <v>31463.41</v>
          </cell>
          <cell r="H11">
            <v>16625.490000000002</v>
          </cell>
          <cell r="I11">
            <v>2484.4699999999998</v>
          </cell>
          <cell r="K11">
            <v>2484.4720496894411</v>
          </cell>
          <cell r="L11">
            <v>86222.56</v>
          </cell>
          <cell r="M11">
            <v>2484.4699999999998</v>
          </cell>
        </row>
        <row r="12">
          <cell r="A12" t="str">
            <v xml:space="preserve">Бірюкова Ольга Валеріївна </v>
          </cell>
          <cell r="C12">
            <v>2484.4699999999998</v>
          </cell>
          <cell r="I12">
            <v>2484.4699999999998</v>
          </cell>
          <cell r="K12">
            <v>2484.4720496894411</v>
          </cell>
          <cell r="L12">
            <v>0</v>
          </cell>
          <cell r="M12">
            <v>2484.4699999999998</v>
          </cell>
        </row>
        <row r="13">
          <cell r="A13" t="str">
            <v xml:space="preserve">Бобкович Катерина Олегівна </v>
          </cell>
          <cell r="C13">
            <v>192070.95</v>
          </cell>
          <cell r="I13">
            <v>192070.95</v>
          </cell>
          <cell r="J13">
            <v>192070.95652173902</v>
          </cell>
          <cell r="L13">
            <v>0</v>
          </cell>
        </row>
        <row r="14">
          <cell r="A14" t="str">
            <v xml:space="preserve">Богдан Ірина Степанівна </v>
          </cell>
          <cell r="C14">
            <v>66776.820000000007</v>
          </cell>
          <cell r="I14">
            <v>66776.820000000007</v>
          </cell>
          <cell r="J14">
            <v>66776.819875776389</v>
          </cell>
          <cell r="L14">
            <v>0</v>
          </cell>
        </row>
        <row r="15">
          <cell r="A15" t="str">
            <v xml:space="preserve">Болгарська Світлана Вікторівна </v>
          </cell>
          <cell r="C15">
            <v>125280.02</v>
          </cell>
          <cell r="D15">
            <v>6902.44</v>
          </cell>
          <cell r="E15">
            <v>25930.82</v>
          </cell>
          <cell r="G15">
            <v>106.1</v>
          </cell>
          <cell r="H15">
            <v>7868.62</v>
          </cell>
          <cell r="I15">
            <v>84472.04</v>
          </cell>
          <cell r="K15">
            <v>84472.049689440988</v>
          </cell>
          <cell r="L15">
            <v>40807.980000000003</v>
          </cell>
          <cell r="M15">
            <v>84472.05</v>
          </cell>
        </row>
        <row r="16">
          <cell r="A16" t="str">
            <v xml:space="preserve">Большова Олена Василівна </v>
          </cell>
          <cell r="C16">
            <v>186592.9</v>
          </cell>
          <cell r="I16">
            <v>186592.9</v>
          </cell>
          <cell r="J16">
            <v>186592.90683229791</v>
          </cell>
          <cell r="L16">
            <v>0</v>
          </cell>
        </row>
        <row r="17">
          <cell r="A17" t="str">
            <v xml:space="preserve">Бондарець Ірина Анатоліївна </v>
          </cell>
          <cell r="C17">
            <v>29662.41</v>
          </cell>
          <cell r="E17">
            <v>17034.150000000001</v>
          </cell>
          <cell r="F17">
            <v>1895.2</v>
          </cell>
          <cell r="H17">
            <v>4521.88</v>
          </cell>
          <cell r="I17">
            <v>6211.18</v>
          </cell>
          <cell r="K17">
            <v>6211.1801242236024</v>
          </cell>
          <cell r="L17">
            <v>23451.230000000003</v>
          </cell>
          <cell r="M17">
            <v>6211.18</v>
          </cell>
        </row>
        <row r="18">
          <cell r="A18" t="str">
            <v xml:space="preserve">Бречко Андрій Юрійович </v>
          </cell>
          <cell r="C18">
            <v>39251.82</v>
          </cell>
          <cell r="E18">
            <v>16641.46</v>
          </cell>
          <cell r="F18">
            <v>1363.79</v>
          </cell>
          <cell r="G18">
            <v>141.46</v>
          </cell>
          <cell r="H18">
            <v>4334.92</v>
          </cell>
          <cell r="I18">
            <v>16770.189999999999</v>
          </cell>
          <cell r="K18">
            <v>16770.186335403727</v>
          </cell>
          <cell r="L18">
            <v>22481.629999999997</v>
          </cell>
          <cell r="M18">
            <v>16770.189999999999</v>
          </cell>
        </row>
        <row r="19">
          <cell r="A19" t="str">
            <v xml:space="preserve">Буряковська Олена Олександрівна </v>
          </cell>
          <cell r="C19">
            <v>151320.66</v>
          </cell>
          <cell r="I19">
            <v>151320.66</v>
          </cell>
          <cell r="J19">
            <v>151320.65838509315</v>
          </cell>
          <cell r="L19">
            <v>0</v>
          </cell>
        </row>
        <row r="20">
          <cell r="A20" t="str">
            <v xml:space="preserve">Ведяєва Людмила Василівна </v>
          </cell>
          <cell r="C20">
            <v>4658.3900000000003</v>
          </cell>
          <cell r="I20">
            <v>4658.3900000000003</v>
          </cell>
          <cell r="K20">
            <v>4658.3850931677016</v>
          </cell>
          <cell r="L20">
            <v>0</v>
          </cell>
          <cell r="M20">
            <v>4658.3900000000003</v>
          </cell>
        </row>
        <row r="21">
          <cell r="A21" t="str">
            <v xml:space="preserve">Величко Валентина Іванівна </v>
          </cell>
          <cell r="C21">
            <v>84013.23</v>
          </cell>
          <cell r="D21">
            <v>13039.03</v>
          </cell>
          <cell r="E21">
            <v>11594.46</v>
          </cell>
          <cell r="F21">
            <v>3071.96</v>
          </cell>
          <cell r="H21">
            <v>6618.34</v>
          </cell>
          <cell r="I21">
            <v>49689.440000000002</v>
          </cell>
          <cell r="K21">
            <v>49689.440993788812</v>
          </cell>
          <cell r="L21">
            <v>34323.789999999994</v>
          </cell>
          <cell r="M21">
            <v>49689.440000000002</v>
          </cell>
        </row>
        <row r="22">
          <cell r="A22" t="str">
            <v xml:space="preserve">Венгер Ярослава Іванівна </v>
          </cell>
          <cell r="C22">
            <v>114411.32</v>
          </cell>
          <cell r="I22">
            <v>114411.32</v>
          </cell>
          <cell r="J22">
            <v>114411.32919254657</v>
          </cell>
          <cell r="L22">
            <v>0</v>
          </cell>
        </row>
        <row r="23">
          <cell r="A23" t="str">
            <v xml:space="preserve">Вендзілович Юрій Миронович </v>
          </cell>
          <cell r="C23">
            <v>131216.24</v>
          </cell>
          <cell r="D23">
            <v>4812.07</v>
          </cell>
          <cell r="E23">
            <v>29653.91</v>
          </cell>
          <cell r="F23">
            <v>6768.29</v>
          </cell>
          <cell r="G23">
            <v>31463.41</v>
          </cell>
          <cell r="H23">
            <v>17366.169999999998</v>
          </cell>
          <cell r="I23">
            <v>41152.39</v>
          </cell>
          <cell r="J23">
            <v>33388.409937888195</v>
          </cell>
          <cell r="K23">
            <v>7763.9751552795024</v>
          </cell>
          <cell r="L23">
            <v>90063.849999999991</v>
          </cell>
          <cell r="M23">
            <v>7763.98</v>
          </cell>
        </row>
        <row r="24">
          <cell r="A24" t="str">
            <v xml:space="preserve">Вишневська Ольга Анатоліївна </v>
          </cell>
          <cell r="C24">
            <v>79950.13</v>
          </cell>
          <cell r="I24">
            <v>79950.13</v>
          </cell>
          <cell r="J24">
            <v>79950.12422360247</v>
          </cell>
          <cell r="L24">
            <v>0</v>
          </cell>
        </row>
        <row r="25">
          <cell r="A25" t="str">
            <v xml:space="preserve">Вітязь Володимир Миколайович </v>
          </cell>
          <cell r="C25">
            <v>6211.18</v>
          </cell>
          <cell r="I25">
            <v>6211.18</v>
          </cell>
          <cell r="K25">
            <v>6211.1801242236024</v>
          </cell>
          <cell r="L25">
            <v>0</v>
          </cell>
          <cell r="M25">
            <v>6211.18</v>
          </cell>
        </row>
        <row r="26">
          <cell r="A26" t="str">
            <v xml:space="preserve">Власенко Ганна Вікторівна </v>
          </cell>
          <cell r="C26">
            <v>110966.85</v>
          </cell>
          <cell r="D26">
            <v>37702.44</v>
          </cell>
          <cell r="E26">
            <v>19268.29</v>
          </cell>
          <cell r="F26">
            <v>2662.05</v>
          </cell>
          <cell r="G26">
            <v>22417.07</v>
          </cell>
          <cell r="H26">
            <v>19600.23</v>
          </cell>
          <cell r="I26">
            <v>9316.77</v>
          </cell>
          <cell r="K26">
            <v>9316.7701863354032</v>
          </cell>
          <cell r="L26">
            <v>101650.08</v>
          </cell>
          <cell r="M26">
            <v>9316.77</v>
          </cell>
        </row>
        <row r="27">
          <cell r="A27" t="str">
            <v xml:space="preserve">Вовченко Марина Миколаївна </v>
          </cell>
          <cell r="C27">
            <v>151320.66</v>
          </cell>
          <cell r="I27">
            <v>151320.66</v>
          </cell>
          <cell r="J27">
            <v>151320.65838509315</v>
          </cell>
          <cell r="L27">
            <v>0</v>
          </cell>
        </row>
        <row r="28">
          <cell r="A28" t="str">
            <v xml:space="preserve">Волкун Ірина Василівна </v>
          </cell>
          <cell r="C28">
            <v>2484.4699999999998</v>
          </cell>
          <cell r="I28">
            <v>2484.4699999999998</v>
          </cell>
          <cell r="K28">
            <v>2484.4720496894411</v>
          </cell>
          <cell r="L28">
            <v>0</v>
          </cell>
          <cell r="M28">
            <v>2484.4699999999998</v>
          </cell>
        </row>
        <row r="29">
          <cell r="A29" t="str">
            <v xml:space="preserve">Волчкова Олена Іванівна </v>
          </cell>
          <cell r="C29">
            <v>26418.77</v>
          </cell>
          <cell r="E29">
            <v>14624.76</v>
          </cell>
          <cell r="F29">
            <v>1538.83</v>
          </cell>
          <cell r="G29">
            <v>147.56</v>
          </cell>
          <cell r="H29">
            <v>3896.44</v>
          </cell>
          <cell r="I29">
            <v>6211.18</v>
          </cell>
          <cell r="K29">
            <v>6211.1801242236024</v>
          </cell>
          <cell r="L29">
            <v>20207.59</v>
          </cell>
          <cell r="M29">
            <v>6211.18</v>
          </cell>
        </row>
        <row r="30">
          <cell r="A30" t="str">
            <v xml:space="preserve">Воронько Тамара Василівна </v>
          </cell>
          <cell r="C30">
            <v>2484.4699999999998</v>
          </cell>
          <cell r="I30">
            <v>2484.4699999999998</v>
          </cell>
          <cell r="K30">
            <v>2484.4720496894411</v>
          </cell>
          <cell r="L30">
            <v>0</v>
          </cell>
          <cell r="M30">
            <v>2484.4699999999998</v>
          </cell>
        </row>
        <row r="31">
          <cell r="A31" t="str">
            <v xml:space="preserve">Гаврилюк Володимир Михайлович </v>
          </cell>
          <cell r="C31">
            <v>2484.4699999999998</v>
          </cell>
          <cell r="I31">
            <v>2484.4699999999998</v>
          </cell>
          <cell r="K31">
            <v>2484.4720496894411</v>
          </cell>
          <cell r="L31">
            <v>0</v>
          </cell>
          <cell r="M31">
            <v>2484.4699999999998</v>
          </cell>
        </row>
        <row r="32">
          <cell r="A32" t="str">
            <v xml:space="preserve">Гартовська Ірина Радомирівна </v>
          </cell>
          <cell r="C32">
            <v>18928.32</v>
          </cell>
          <cell r="E32">
            <v>7242.24</v>
          </cell>
          <cell r="F32">
            <v>1467.44</v>
          </cell>
          <cell r="G32">
            <v>280.75</v>
          </cell>
          <cell r="I32">
            <v>9937.89</v>
          </cell>
          <cell r="K32">
            <v>9937.8881987577643</v>
          </cell>
          <cell r="L32">
            <v>8990.43</v>
          </cell>
          <cell r="M32">
            <v>9937.89</v>
          </cell>
        </row>
        <row r="33">
          <cell r="A33" t="str">
            <v xml:space="preserve">Герасименко Валентина Петрівна </v>
          </cell>
          <cell r="C33">
            <v>25031.34</v>
          </cell>
          <cell r="I33">
            <v>25031.34</v>
          </cell>
          <cell r="J33">
            <v>25031.341614906829</v>
          </cell>
          <cell r="L33">
            <v>0</v>
          </cell>
        </row>
        <row r="34">
          <cell r="A34" t="str">
            <v xml:space="preserve">Глухарьова Оксана Володимирівна </v>
          </cell>
          <cell r="C34">
            <v>9901.99</v>
          </cell>
          <cell r="E34">
            <v>7551.22</v>
          </cell>
          <cell r="F34">
            <v>441.46</v>
          </cell>
          <cell r="H34">
            <v>1909.31</v>
          </cell>
          <cell r="L34">
            <v>9901.99</v>
          </cell>
        </row>
        <row r="35">
          <cell r="A35" t="str">
            <v xml:space="preserve">Голик Ірина Володимирівна </v>
          </cell>
          <cell r="C35">
            <v>32553.7</v>
          </cell>
          <cell r="I35">
            <v>32553.7</v>
          </cell>
          <cell r="J35">
            <v>32553.689440993789</v>
          </cell>
          <cell r="L35">
            <v>0</v>
          </cell>
        </row>
        <row r="36">
          <cell r="A36" t="str">
            <v xml:space="preserve">Горват Таїса Миколаївна </v>
          </cell>
          <cell r="C36">
            <v>29448.66</v>
          </cell>
          <cell r="E36">
            <v>19577.2</v>
          </cell>
          <cell r="F36">
            <v>1538.83</v>
          </cell>
          <cell r="G36">
            <v>147.56</v>
          </cell>
          <cell r="H36">
            <v>5079.4799999999996</v>
          </cell>
          <cell r="I36">
            <v>3105.59</v>
          </cell>
          <cell r="K36">
            <v>3105.5900621118012</v>
          </cell>
          <cell r="L36">
            <v>26343.07</v>
          </cell>
          <cell r="M36">
            <v>3105.59</v>
          </cell>
        </row>
        <row r="37">
          <cell r="A37" t="str">
            <v xml:space="preserve">Горегляд Олексій Михайлович </v>
          </cell>
          <cell r="C37">
            <v>43421.3</v>
          </cell>
          <cell r="E37">
            <v>35048.78</v>
          </cell>
          <cell r="H37">
            <v>8372.52</v>
          </cell>
          <cell r="L37">
            <v>43421.3</v>
          </cell>
        </row>
        <row r="38">
          <cell r="A38" t="str">
            <v xml:space="preserve">Гуржій Олена Володимірівна </v>
          </cell>
          <cell r="C38">
            <v>208677.56</v>
          </cell>
          <cell r="I38">
            <v>208677.56</v>
          </cell>
          <cell r="J38">
            <v>208677.5652173913</v>
          </cell>
          <cell r="L38">
            <v>0</v>
          </cell>
        </row>
        <row r="39">
          <cell r="A39" t="str">
            <v xml:space="preserve">Гуріна Наталія Іванівна </v>
          </cell>
          <cell r="C39">
            <v>10207.81</v>
          </cell>
          <cell r="I39">
            <v>10207.81</v>
          </cell>
          <cell r="J39">
            <v>10207.801242236024</v>
          </cell>
          <cell r="L39">
            <v>0</v>
          </cell>
        </row>
        <row r="40">
          <cell r="A40" t="str">
            <v xml:space="preserve">Гусак Інна Олександрівна </v>
          </cell>
          <cell r="C40">
            <v>83096.789999999994</v>
          </cell>
          <cell r="I40">
            <v>83096.789999999994</v>
          </cell>
          <cell r="J40">
            <v>83096.782608695648</v>
          </cell>
          <cell r="L40">
            <v>0</v>
          </cell>
        </row>
        <row r="41">
          <cell r="A41" t="str">
            <v xml:space="preserve">Данильчук Галина Олександрівна </v>
          </cell>
          <cell r="C41">
            <v>69787.520000000004</v>
          </cell>
          <cell r="I41">
            <v>69787.520000000004</v>
          </cell>
          <cell r="J41">
            <v>69787.515527950309</v>
          </cell>
          <cell r="L41">
            <v>0</v>
          </cell>
        </row>
        <row r="42">
          <cell r="A42" t="str">
            <v xml:space="preserve">Джанкарашвілі Леся Олександрівна </v>
          </cell>
          <cell r="C42">
            <v>12422.36</v>
          </cell>
          <cell r="I42">
            <v>12422.36</v>
          </cell>
          <cell r="K42">
            <v>12422.360248447205</v>
          </cell>
          <cell r="L42">
            <v>0</v>
          </cell>
          <cell r="M42">
            <v>12422.36</v>
          </cell>
        </row>
        <row r="43">
          <cell r="A43" t="str">
            <v xml:space="preserve">Дмитрук Уляна Ярославівна </v>
          </cell>
          <cell r="C43">
            <v>7453.41</v>
          </cell>
          <cell r="I43">
            <v>7453.41</v>
          </cell>
          <cell r="K43">
            <v>7453.4161490683236</v>
          </cell>
          <cell r="L43">
            <v>0</v>
          </cell>
          <cell r="M43">
            <v>7453.42</v>
          </cell>
        </row>
        <row r="44">
          <cell r="A44" t="str">
            <v>Добровінська Олена В'ячеславівна</v>
          </cell>
          <cell r="C44">
            <v>18940.740000000002</v>
          </cell>
          <cell r="E44">
            <v>11442.68</v>
          </cell>
          <cell r="F44">
            <v>1699.02</v>
          </cell>
          <cell r="G44">
            <v>141.46</v>
          </cell>
          <cell r="H44">
            <v>3173.11</v>
          </cell>
          <cell r="I44">
            <v>2484.4699999999998</v>
          </cell>
          <cell r="K44">
            <v>2484.4720496894411</v>
          </cell>
          <cell r="L44">
            <v>16456.27</v>
          </cell>
          <cell r="M44">
            <v>2484.4699999999998</v>
          </cell>
        </row>
        <row r="45">
          <cell r="A45" t="str">
            <v xml:space="preserve">Еременко Наталія Вікторівна </v>
          </cell>
          <cell r="C45">
            <v>2484.4699999999998</v>
          </cell>
          <cell r="I45">
            <v>2484.4699999999998</v>
          </cell>
          <cell r="K45">
            <v>2484.4720496894411</v>
          </cell>
          <cell r="L45">
            <v>0</v>
          </cell>
          <cell r="M45">
            <v>2484.4699999999998</v>
          </cell>
        </row>
        <row r="46">
          <cell r="A46" t="str">
            <v xml:space="preserve">Ефіменко Тетяна Ігорівна </v>
          </cell>
          <cell r="C46">
            <v>2484.4699999999998</v>
          </cell>
          <cell r="I46">
            <v>2484.4699999999998</v>
          </cell>
          <cell r="K46">
            <v>2484.4720496894411</v>
          </cell>
          <cell r="L46">
            <v>0</v>
          </cell>
          <cell r="M46">
            <v>2484.4699999999998</v>
          </cell>
        </row>
        <row r="47">
          <cell r="A47" t="str">
            <v xml:space="preserve">Євтушенко Наталія Миколаївна </v>
          </cell>
          <cell r="C47">
            <v>75986.98</v>
          </cell>
          <cell r="I47">
            <v>75986.98</v>
          </cell>
          <cell r="J47">
            <v>75986.993788819876</v>
          </cell>
          <cell r="L47">
            <v>0</v>
          </cell>
        </row>
        <row r="48">
          <cell r="A48" t="str">
            <v xml:space="preserve">Єфіменко Ольга Олексіївна </v>
          </cell>
          <cell r="C48">
            <v>75986.98</v>
          </cell>
          <cell r="I48">
            <v>75986.98</v>
          </cell>
          <cell r="J48">
            <v>75986.993788819876</v>
          </cell>
          <cell r="L48">
            <v>0</v>
          </cell>
        </row>
        <row r="49">
          <cell r="A49" t="str">
            <v xml:space="preserve">Жердьова Надія Миколаївна </v>
          </cell>
          <cell r="C49">
            <v>80897.81</v>
          </cell>
          <cell r="D49">
            <v>4048.78</v>
          </cell>
          <cell r="E49">
            <v>12097.89</v>
          </cell>
          <cell r="F49">
            <v>1523.78</v>
          </cell>
          <cell r="H49">
            <v>4221.1499999999996</v>
          </cell>
          <cell r="I49">
            <v>59006.21</v>
          </cell>
          <cell r="K49">
            <v>59006.211180124228</v>
          </cell>
          <cell r="L49">
            <v>21891.599999999999</v>
          </cell>
          <cell r="M49">
            <v>59006.21</v>
          </cell>
        </row>
        <row r="50">
          <cell r="A50" t="str">
            <v xml:space="preserve">Загребельська Анжела Валеріївна </v>
          </cell>
          <cell r="C50">
            <v>1863.35</v>
          </cell>
          <cell r="I50">
            <v>1863.35</v>
          </cell>
          <cell r="K50">
            <v>1863.3540372670807</v>
          </cell>
          <cell r="L50">
            <v>0</v>
          </cell>
          <cell r="M50">
            <v>1863.35</v>
          </cell>
        </row>
        <row r="51">
          <cell r="A51" t="str">
            <v xml:space="preserve">Зайченко Оксана Миколаївна </v>
          </cell>
          <cell r="C51">
            <v>81183.12</v>
          </cell>
          <cell r="I51">
            <v>81183.12</v>
          </cell>
          <cell r="J51">
            <v>81183.118012422347</v>
          </cell>
          <cell r="L51">
            <v>0</v>
          </cell>
        </row>
        <row r="52">
          <cell r="A52" t="str">
            <v xml:space="preserve">Замолотова Ксенія Олександрівна </v>
          </cell>
          <cell r="C52">
            <v>51475.14</v>
          </cell>
          <cell r="D52">
            <v>5207.32</v>
          </cell>
          <cell r="E52">
            <v>24507.62</v>
          </cell>
          <cell r="F52">
            <v>448.17</v>
          </cell>
          <cell r="G52">
            <v>106.1</v>
          </cell>
          <cell r="H52">
            <v>7230.77</v>
          </cell>
          <cell r="I52">
            <v>13975.16</v>
          </cell>
          <cell r="K52">
            <v>13975.155279503106</v>
          </cell>
          <cell r="L52">
            <v>37499.979999999996</v>
          </cell>
          <cell r="M52">
            <v>13975.16</v>
          </cell>
        </row>
        <row r="53">
          <cell r="A53" t="str">
            <v xml:space="preserve">Западенко Анна Іванівна </v>
          </cell>
          <cell r="C53">
            <v>81183.12</v>
          </cell>
          <cell r="I53">
            <v>81183.12</v>
          </cell>
          <cell r="J53">
            <v>81183.118012422347</v>
          </cell>
          <cell r="L53">
            <v>0</v>
          </cell>
        </row>
        <row r="54">
          <cell r="A54" t="str">
            <v xml:space="preserve">Зелик Галина Миколаївна </v>
          </cell>
          <cell r="C54">
            <v>1242.23</v>
          </cell>
          <cell r="I54">
            <v>1242.23</v>
          </cell>
          <cell r="K54">
            <v>1242.2360248447205</v>
          </cell>
          <cell r="L54">
            <v>0</v>
          </cell>
          <cell r="M54">
            <v>1242.24</v>
          </cell>
        </row>
        <row r="55">
          <cell r="A55" t="str">
            <v xml:space="preserve">Зелінська Лілія Михайлівна </v>
          </cell>
          <cell r="C55">
            <v>64192.41</v>
          </cell>
          <cell r="I55">
            <v>64192.41</v>
          </cell>
          <cell r="J55">
            <v>64192.409937888195</v>
          </cell>
          <cell r="L55">
            <v>0</v>
          </cell>
        </row>
        <row r="56">
          <cell r="A56" t="str">
            <v xml:space="preserve">Зінич Олеся Вадимівна </v>
          </cell>
          <cell r="C56">
            <v>28532.16</v>
          </cell>
          <cell r="E56">
            <v>21135.37</v>
          </cell>
          <cell r="F56">
            <v>1895.2</v>
          </cell>
          <cell r="H56">
            <v>5501.59</v>
          </cell>
          <cell r="L56">
            <v>28532.16</v>
          </cell>
        </row>
        <row r="57">
          <cell r="A57" t="str">
            <v xml:space="preserve">Зуєв Костянтин Олександрович </v>
          </cell>
          <cell r="C57">
            <v>166469.51</v>
          </cell>
          <cell r="D57">
            <v>15767.81</v>
          </cell>
          <cell r="E57">
            <v>40762.46</v>
          </cell>
          <cell r="F57">
            <v>6768.29</v>
          </cell>
          <cell r="G57">
            <v>49645.120000000003</v>
          </cell>
          <cell r="H57">
            <v>26196.639999999999</v>
          </cell>
          <cell r="I57">
            <v>27329.19</v>
          </cell>
          <cell r="K57">
            <v>27329.19254658385</v>
          </cell>
          <cell r="L57">
            <v>139140.32</v>
          </cell>
          <cell r="M57">
            <v>27329.19</v>
          </cell>
        </row>
        <row r="58">
          <cell r="A58" t="str">
            <v xml:space="preserve">Ісаєнко Катерина Михайлівна </v>
          </cell>
          <cell r="C58">
            <v>32354.78</v>
          </cell>
          <cell r="I58">
            <v>32354.78</v>
          </cell>
          <cell r="J58">
            <v>32354.782608695652</v>
          </cell>
          <cell r="L58">
            <v>0</v>
          </cell>
        </row>
        <row r="59">
          <cell r="A59" t="str">
            <v xml:space="preserve">Іщенко Тетяна Ігорівна </v>
          </cell>
          <cell r="C59">
            <v>3523.12</v>
          </cell>
          <cell r="I59">
            <v>3523.12</v>
          </cell>
          <cell r="J59">
            <v>3523.1180124223602</v>
          </cell>
          <cell r="L59">
            <v>0</v>
          </cell>
        </row>
        <row r="60">
          <cell r="A60" t="str">
            <v xml:space="preserve">Кабачинська Жанна Леонідівна </v>
          </cell>
          <cell r="C60">
            <v>48182.15</v>
          </cell>
          <cell r="I60">
            <v>48182.15</v>
          </cell>
          <cell r="J60">
            <v>48182.149068322979</v>
          </cell>
          <cell r="L60">
            <v>0</v>
          </cell>
        </row>
        <row r="61">
          <cell r="A61" t="str">
            <v xml:space="preserve">Кайдашева Ельвіра Іллівна </v>
          </cell>
          <cell r="C61">
            <v>34624.25</v>
          </cell>
          <cell r="D61">
            <v>1609.76</v>
          </cell>
          <cell r="E61">
            <v>14624.76</v>
          </cell>
          <cell r="F61">
            <v>1538.83</v>
          </cell>
          <cell r="G61">
            <v>147.56</v>
          </cell>
          <cell r="H61">
            <v>4280.9799999999996</v>
          </cell>
          <cell r="I61">
            <v>12422.36</v>
          </cell>
          <cell r="K61">
            <v>12422.360248447205</v>
          </cell>
          <cell r="L61">
            <v>22201.89</v>
          </cell>
          <cell r="M61">
            <v>12422.36</v>
          </cell>
        </row>
        <row r="62">
          <cell r="A62" t="str">
            <v xml:space="preserve">Канварджіт Сінгх </v>
          </cell>
          <cell r="C62">
            <v>81452.11</v>
          </cell>
          <cell r="E62">
            <v>22758.66</v>
          </cell>
          <cell r="F62">
            <v>6768.29</v>
          </cell>
          <cell r="G62">
            <v>36219.51</v>
          </cell>
          <cell r="H62">
            <v>15705.65</v>
          </cell>
          <cell r="L62">
            <v>81452.11</v>
          </cell>
        </row>
        <row r="63">
          <cell r="A63" t="str">
            <v xml:space="preserve">Качор Леся Андріївна </v>
          </cell>
          <cell r="C63">
            <v>2484.4699999999998</v>
          </cell>
          <cell r="I63">
            <v>2484.4699999999998</v>
          </cell>
          <cell r="K63">
            <v>2484.4720496894411</v>
          </cell>
          <cell r="L63">
            <v>0</v>
          </cell>
          <cell r="M63">
            <v>2484.4699999999998</v>
          </cell>
        </row>
        <row r="64">
          <cell r="A64" t="str">
            <v xml:space="preserve">Кашпуренко Юлія Григорівна </v>
          </cell>
          <cell r="C64">
            <v>57399.33</v>
          </cell>
          <cell r="D64">
            <v>22564.63</v>
          </cell>
          <cell r="E64">
            <v>14750</v>
          </cell>
          <cell r="G64">
            <v>5006.1000000000004</v>
          </cell>
          <cell r="H64">
            <v>10109.66</v>
          </cell>
          <cell r="I64">
            <v>4968.9399999999996</v>
          </cell>
          <cell r="K64">
            <v>4968.9440993788821</v>
          </cell>
          <cell r="L64">
            <v>52430.39</v>
          </cell>
          <cell r="M64">
            <v>4968.9399999999996</v>
          </cell>
        </row>
        <row r="65">
          <cell r="A65" t="str">
            <v xml:space="preserve">Кліщ Іван Миколайович </v>
          </cell>
          <cell r="C65">
            <v>32553.7</v>
          </cell>
          <cell r="I65">
            <v>32553.7</v>
          </cell>
          <cell r="J65">
            <v>32553.689440993789</v>
          </cell>
          <cell r="L65">
            <v>0</v>
          </cell>
        </row>
        <row r="66">
          <cell r="A66" t="str">
            <v xml:space="preserve">Ковальчук Наталія Федорівна </v>
          </cell>
          <cell r="C66">
            <v>1242.24</v>
          </cell>
          <cell r="I66">
            <v>1242.24</v>
          </cell>
          <cell r="K66">
            <v>1242.2360248447205</v>
          </cell>
          <cell r="L66">
            <v>0</v>
          </cell>
          <cell r="M66">
            <v>1242.24</v>
          </cell>
        </row>
        <row r="67">
          <cell r="A67" t="str">
            <v xml:space="preserve">Ковбаснюк Юрій Васильович </v>
          </cell>
          <cell r="C67">
            <v>66776.820000000007</v>
          </cell>
          <cell r="I67">
            <v>66776.820000000007</v>
          </cell>
          <cell r="J67">
            <v>66776.819875776389</v>
          </cell>
          <cell r="L67">
            <v>0</v>
          </cell>
        </row>
        <row r="68">
          <cell r="A68" t="str">
            <v xml:space="preserve">Комісаренко Юлія Ігорівна </v>
          </cell>
          <cell r="C68">
            <v>115787.11</v>
          </cell>
          <cell r="D68">
            <v>49339.02</v>
          </cell>
          <cell r="E68">
            <v>44121.95</v>
          </cell>
          <cell r="H68">
            <v>22326.14</v>
          </cell>
          <cell r="L68">
            <v>115787.11</v>
          </cell>
        </row>
        <row r="69">
          <cell r="A69" t="str">
            <v xml:space="preserve">Кондрацька Ірина Миколаївна </v>
          </cell>
          <cell r="C69">
            <v>154473.17000000001</v>
          </cell>
          <cell r="D69">
            <v>3313.05</v>
          </cell>
          <cell r="E69">
            <v>34298.01</v>
          </cell>
          <cell r="F69">
            <v>7421.83</v>
          </cell>
          <cell r="G69">
            <v>31463.41</v>
          </cell>
          <cell r="H69">
            <v>15554.5</v>
          </cell>
          <cell r="I69">
            <v>62422.37</v>
          </cell>
          <cell r="K69">
            <v>62422.360248447207</v>
          </cell>
          <cell r="L69">
            <v>92050.8</v>
          </cell>
          <cell r="M69">
            <v>62422.36</v>
          </cell>
        </row>
        <row r="70">
          <cell r="A70" t="str">
            <v xml:space="preserve">Коновалова Маряна Тарасівна </v>
          </cell>
          <cell r="C70">
            <v>64192.41</v>
          </cell>
          <cell r="I70">
            <v>64192.41</v>
          </cell>
          <cell r="J70">
            <v>64192.409937888195</v>
          </cell>
          <cell r="L70">
            <v>0</v>
          </cell>
        </row>
        <row r="71">
          <cell r="A71" t="str">
            <v xml:space="preserve">Коноварт Оксана Вікторівна </v>
          </cell>
          <cell r="C71">
            <v>133553.64000000001</v>
          </cell>
          <cell r="I71">
            <v>133553.64000000001</v>
          </cell>
          <cell r="J71">
            <v>133553.63975155278</v>
          </cell>
          <cell r="L71">
            <v>0</v>
          </cell>
        </row>
        <row r="72">
          <cell r="A72" t="str">
            <v xml:space="preserve">Копиця Ірина Геннадіївна </v>
          </cell>
          <cell r="C72">
            <v>17725.21</v>
          </cell>
          <cell r="E72">
            <v>12872.87</v>
          </cell>
          <cell r="F72">
            <v>1293.0899999999999</v>
          </cell>
          <cell r="G72">
            <v>141.46</v>
          </cell>
          <cell r="H72">
            <v>3417.79</v>
          </cell>
          <cell r="L72">
            <v>17725.21</v>
          </cell>
        </row>
        <row r="73">
          <cell r="A73" t="str">
            <v xml:space="preserve">Коренюк Людмила Ігнатівна </v>
          </cell>
          <cell r="C73">
            <v>2484.4699999999998</v>
          </cell>
          <cell r="I73">
            <v>2484.4699999999998</v>
          </cell>
          <cell r="K73">
            <v>2484.4720496894411</v>
          </cell>
          <cell r="L73">
            <v>0</v>
          </cell>
          <cell r="M73">
            <v>2484.4699999999998</v>
          </cell>
        </row>
        <row r="74">
          <cell r="A74" t="str">
            <v xml:space="preserve">Коряк Вероніка Вікторівна </v>
          </cell>
          <cell r="C74">
            <v>17143.689999999999</v>
          </cell>
          <cell r="E74">
            <v>11997.56</v>
          </cell>
          <cell r="F74">
            <v>1699.02</v>
          </cell>
          <cell r="G74">
            <v>141.46</v>
          </cell>
          <cell r="H74">
            <v>3305.65</v>
          </cell>
          <cell r="L74">
            <v>17143.689999999999</v>
          </cell>
        </row>
        <row r="75">
          <cell r="A75" t="str">
            <v xml:space="preserve">Костицька Ірина Олександрівна </v>
          </cell>
          <cell r="C75">
            <v>13372.67</v>
          </cell>
          <cell r="E75">
            <v>8953.66</v>
          </cell>
          <cell r="F75">
            <v>1699.02</v>
          </cell>
          <cell r="G75">
            <v>141.46</v>
          </cell>
          <cell r="H75">
            <v>2578.5300000000002</v>
          </cell>
          <cell r="L75">
            <v>13372.67</v>
          </cell>
        </row>
        <row r="76">
          <cell r="A76" t="str">
            <v xml:space="preserve">Кошевая Наталія Петрівна </v>
          </cell>
          <cell r="C76">
            <v>89746.240000000005</v>
          </cell>
          <cell r="D76">
            <v>44107.32</v>
          </cell>
          <cell r="E76">
            <v>11014.63</v>
          </cell>
          <cell r="G76">
            <v>13308.54</v>
          </cell>
          <cell r="H76">
            <v>16346.81</v>
          </cell>
          <cell r="I76">
            <v>4968.9399999999996</v>
          </cell>
          <cell r="K76">
            <v>4968.9440993788821</v>
          </cell>
          <cell r="L76">
            <v>84777.299999999988</v>
          </cell>
          <cell r="M76">
            <v>4968.9399999999996</v>
          </cell>
        </row>
        <row r="77">
          <cell r="A77" t="str">
            <v xml:space="preserve">Кравчун Нонна Олександрівна </v>
          </cell>
          <cell r="C77">
            <v>30696</v>
          </cell>
          <cell r="F77">
            <v>712.2</v>
          </cell>
          <cell r="H77">
            <v>170.13</v>
          </cell>
          <cell r="I77">
            <v>29813.67</v>
          </cell>
          <cell r="K77">
            <v>29813.664596273295</v>
          </cell>
          <cell r="L77">
            <v>882.33</v>
          </cell>
          <cell r="M77">
            <v>29813.66</v>
          </cell>
        </row>
        <row r="78">
          <cell r="A78" t="str">
            <v xml:space="preserve">Крайняк Тетяна Леонідівна </v>
          </cell>
          <cell r="C78">
            <v>2484.4699999999998</v>
          </cell>
          <cell r="I78">
            <v>2484.4699999999998</v>
          </cell>
          <cell r="K78">
            <v>2484.4720496894411</v>
          </cell>
          <cell r="L78">
            <v>0</v>
          </cell>
          <cell r="M78">
            <v>2484.4699999999998</v>
          </cell>
        </row>
        <row r="79">
          <cell r="A79" t="str">
            <v xml:space="preserve">Красівська Валерія Валеріївна </v>
          </cell>
          <cell r="C79">
            <v>39751.550000000003</v>
          </cell>
          <cell r="I79">
            <v>39751.550000000003</v>
          </cell>
          <cell r="K79">
            <v>39751.552795031057</v>
          </cell>
          <cell r="L79">
            <v>0</v>
          </cell>
          <cell r="M79">
            <v>39751.550000000003</v>
          </cell>
        </row>
        <row r="80">
          <cell r="A80" t="str">
            <v xml:space="preserve">Крецу Тамара Миколаївна </v>
          </cell>
          <cell r="C80">
            <v>3105.59</v>
          </cell>
          <cell r="I80">
            <v>3105.59</v>
          </cell>
          <cell r="K80">
            <v>3105.5900621118012</v>
          </cell>
          <cell r="L80">
            <v>0</v>
          </cell>
          <cell r="M80">
            <v>3105.59</v>
          </cell>
        </row>
        <row r="81">
          <cell r="A81" t="str">
            <v xml:space="preserve">Куделіна Катерина Анатоліївна </v>
          </cell>
          <cell r="C81">
            <v>37361.769999999997</v>
          </cell>
          <cell r="I81">
            <v>37361.769999999997</v>
          </cell>
          <cell r="J81">
            <v>37361.776397515525</v>
          </cell>
          <cell r="L81">
            <v>0</v>
          </cell>
        </row>
        <row r="82">
          <cell r="A82" t="str">
            <v xml:space="preserve">Куєвда Ірина Іванівна </v>
          </cell>
          <cell r="C82">
            <v>247497.1</v>
          </cell>
          <cell r="D82">
            <v>8560.98</v>
          </cell>
          <cell r="E82">
            <v>8251.2199999999993</v>
          </cell>
          <cell r="F82">
            <v>867.39</v>
          </cell>
          <cell r="H82">
            <v>4223.34</v>
          </cell>
          <cell r="I82">
            <v>225594.17</v>
          </cell>
          <cell r="J82">
            <v>221867.46583850929</v>
          </cell>
          <cell r="K82">
            <v>3726.7080745341614</v>
          </cell>
          <cell r="L82">
            <v>21902.929999999997</v>
          </cell>
          <cell r="M82">
            <v>3726.71</v>
          </cell>
        </row>
        <row r="83">
          <cell r="A83" t="str">
            <v xml:space="preserve">Кулешко Ірина Ігорівна </v>
          </cell>
          <cell r="C83">
            <v>32553.7</v>
          </cell>
          <cell r="I83">
            <v>32553.7</v>
          </cell>
          <cell r="J83">
            <v>32553.689440993789</v>
          </cell>
          <cell r="L83">
            <v>0</v>
          </cell>
        </row>
        <row r="84">
          <cell r="A84" t="str">
            <v xml:space="preserve">Курінна Олена Григорівна </v>
          </cell>
          <cell r="C84">
            <v>32354.78</v>
          </cell>
          <cell r="I84">
            <v>32354.78</v>
          </cell>
          <cell r="J84">
            <v>32354.782608695652</v>
          </cell>
          <cell r="L84">
            <v>0</v>
          </cell>
        </row>
        <row r="85">
          <cell r="A85" t="str">
            <v xml:space="preserve">Кусяка Ніна Вікторівна </v>
          </cell>
          <cell r="C85">
            <v>4347.83</v>
          </cell>
          <cell r="I85">
            <v>4347.83</v>
          </cell>
          <cell r="K85">
            <v>4347.83</v>
          </cell>
          <cell r="L85">
            <v>0</v>
          </cell>
        </row>
        <row r="86">
          <cell r="A86" t="str">
            <v xml:space="preserve">Кушнарьова Наталія Миколаївна </v>
          </cell>
          <cell r="C86">
            <v>16456.27</v>
          </cell>
          <cell r="E86">
            <v>11442.68</v>
          </cell>
          <cell r="F86">
            <v>1699.02</v>
          </cell>
          <cell r="G86">
            <v>141.46</v>
          </cell>
          <cell r="H86">
            <v>3173.11</v>
          </cell>
          <cell r="L86">
            <v>16456.27</v>
          </cell>
        </row>
        <row r="87">
          <cell r="A87" t="str">
            <v>Кущ Ольга Іванівна</v>
          </cell>
          <cell r="C87">
            <v>1242.23</v>
          </cell>
          <cell r="I87">
            <v>1242.23</v>
          </cell>
          <cell r="K87">
            <v>1242.2360248447205</v>
          </cell>
          <cell r="L87">
            <v>0</v>
          </cell>
          <cell r="M87">
            <v>1242.24</v>
          </cell>
        </row>
        <row r="88">
          <cell r="A88" t="str">
            <v xml:space="preserve">Лавріненко Олена Едуардівна </v>
          </cell>
          <cell r="C88">
            <v>10024.57</v>
          </cell>
          <cell r="E88">
            <v>6405.24</v>
          </cell>
          <cell r="F88">
            <v>1538.83</v>
          </cell>
          <cell r="G88">
            <v>147.56</v>
          </cell>
          <cell r="H88">
            <v>1932.94</v>
          </cell>
          <cell r="L88">
            <v>10024.57</v>
          </cell>
        </row>
        <row r="89">
          <cell r="A89" t="str">
            <v xml:space="preserve">Лантух Лілія Олексіївна </v>
          </cell>
          <cell r="C89">
            <v>29524.36</v>
          </cell>
          <cell r="E89">
            <v>14624.76</v>
          </cell>
          <cell r="F89">
            <v>1538.83</v>
          </cell>
          <cell r="G89">
            <v>147.56</v>
          </cell>
          <cell r="H89">
            <v>3896.44</v>
          </cell>
          <cell r="I89">
            <v>9316.77</v>
          </cell>
          <cell r="K89">
            <v>9316.7701863354032</v>
          </cell>
          <cell r="L89">
            <v>20207.59</v>
          </cell>
          <cell r="M89">
            <v>9316.77</v>
          </cell>
        </row>
        <row r="90">
          <cell r="A90" t="str">
            <v xml:space="preserve">Левенко Євген Іванович </v>
          </cell>
          <cell r="C90">
            <v>231227.94</v>
          </cell>
          <cell r="I90">
            <v>231227.94</v>
          </cell>
          <cell r="J90">
            <v>231227.96273291923</v>
          </cell>
          <cell r="L90">
            <v>0</v>
          </cell>
        </row>
        <row r="91">
          <cell r="A91" t="str">
            <v xml:space="preserve">Леженко Геннадій Олександрович </v>
          </cell>
          <cell r="C91">
            <v>6211.18</v>
          </cell>
          <cell r="I91">
            <v>6211.18</v>
          </cell>
          <cell r="K91">
            <v>6211.1801242236024</v>
          </cell>
          <cell r="L91">
            <v>0</v>
          </cell>
          <cell r="M91">
            <v>6211.18</v>
          </cell>
        </row>
        <row r="92">
          <cell r="A92" t="str">
            <v xml:space="preserve">Лисак Зореслава Василівна </v>
          </cell>
          <cell r="C92">
            <v>156948.96</v>
          </cell>
          <cell r="I92">
            <v>156948.96</v>
          </cell>
          <cell r="J92">
            <v>156948.96894409935</v>
          </cell>
          <cell r="L92">
            <v>0</v>
          </cell>
        </row>
        <row r="93">
          <cell r="A93" t="str">
            <v xml:space="preserve">Литвяк Вікторія Юріївна </v>
          </cell>
          <cell r="C93">
            <v>18866.63</v>
          </cell>
          <cell r="I93">
            <v>18866.63</v>
          </cell>
          <cell r="J93">
            <v>18866.63354037267</v>
          </cell>
          <cell r="L93">
            <v>0</v>
          </cell>
        </row>
        <row r="94">
          <cell r="A94" t="str">
            <v xml:space="preserve">Лісова Олена Володимирівна </v>
          </cell>
          <cell r="C94">
            <v>2484.4699999999998</v>
          </cell>
          <cell r="I94">
            <v>2484.4699999999998</v>
          </cell>
          <cell r="K94">
            <v>2484.4720496894411</v>
          </cell>
          <cell r="L94">
            <v>0</v>
          </cell>
          <cell r="M94">
            <v>2484.4699999999998</v>
          </cell>
        </row>
        <row r="95">
          <cell r="A95" t="str">
            <v xml:space="preserve">Логвінов Дмитро Валентинович </v>
          </cell>
          <cell r="C95">
            <v>133824.73000000001</v>
          </cell>
          <cell r="D95">
            <v>4812.07</v>
          </cell>
          <cell r="E95">
            <v>54516.71</v>
          </cell>
          <cell r="F95">
            <v>8307.1200000000008</v>
          </cell>
          <cell r="G95">
            <v>31610.97</v>
          </cell>
          <cell r="H95">
            <v>23708.29</v>
          </cell>
          <cell r="I95">
            <v>10869.57</v>
          </cell>
          <cell r="K95">
            <v>10869.565217391304</v>
          </cell>
          <cell r="L95">
            <v>122955.16</v>
          </cell>
          <cell r="M95">
            <v>10869.57</v>
          </cell>
        </row>
        <row r="96">
          <cell r="A96" t="str">
            <v xml:space="preserve">Луговець Олена Олександрівна </v>
          </cell>
          <cell r="C96">
            <v>2484.4699999999998</v>
          </cell>
          <cell r="I96">
            <v>2484.4699999999998</v>
          </cell>
          <cell r="K96">
            <v>2484.4720496894411</v>
          </cell>
          <cell r="L96">
            <v>0</v>
          </cell>
          <cell r="M96">
            <v>2484.4699999999998</v>
          </cell>
        </row>
        <row r="97">
          <cell r="A97" t="str">
            <v xml:space="preserve">Лутай Ярослав Михайлович </v>
          </cell>
          <cell r="C97">
            <v>47528.77</v>
          </cell>
          <cell r="I97">
            <v>47528.77</v>
          </cell>
          <cell r="J97">
            <v>47528.770186335409</v>
          </cell>
          <cell r="L97">
            <v>0</v>
          </cell>
        </row>
        <row r="98">
          <cell r="A98" t="str">
            <v xml:space="preserve">Мазорчук Юлія Миколаївна </v>
          </cell>
          <cell r="C98">
            <v>48584.25</v>
          </cell>
          <cell r="I98">
            <v>48584.25</v>
          </cell>
          <cell r="J98">
            <v>48584.248447204955</v>
          </cell>
          <cell r="L98">
            <v>0</v>
          </cell>
        </row>
        <row r="99">
          <cell r="A99" t="str">
            <v xml:space="preserve">Макаєва Світлана Станіславівна </v>
          </cell>
          <cell r="C99">
            <v>2484.4699999999998</v>
          </cell>
          <cell r="I99">
            <v>2484.4699999999998</v>
          </cell>
          <cell r="K99">
            <v>2484.4720496894411</v>
          </cell>
          <cell r="L99">
            <v>0</v>
          </cell>
          <cell r="M99">
            <v>2484.4699999999998</v>
          </cell>
        </row>
        <row r="100">
          <cell r="A100" t="str">
            <v xml:space="preserve">Маляр Катерина Юріївна </v>
          </cell>
          <cell r="C100">
            <v>3105.59</v>
          </cell>
          <cell r="I100">
            <v>3105.59</v>
          </cell>
          <cell r="K100">
            <v>3105.5900621118012</v>
          </cell>
          <cell r="L100">
            <v>0</v>
          </cell>
          <cell r="M100">
            <v>3105.59</v>
          </cell>
        </row>
        <row r="101">
          <cell r="A101" t="str">
            <v xml:space="preserve">Манська Катерина Геннадіївна </v>
          </cell>
          <cell r="C101">
            <v>2484.4699999999998</v>
          </cell>
          <cell r="I101">
            <v>2484.4699999999998</v>
          </cell>
          <cell r="K101">
            <v>2484.4720496894411</v>
          </cell>
          <cell r="L101">
            <v>0</v>
          </cell>
          <cell r="M101">
            <v>2484.4699999999998</v>
          </cell>
        </row>
        <row r="102">
          <cell r="A102" t="str">
            <v xml:space="preserve">Марочкіна Валерія Віталіївна </v>
          </cell>
          <cell r="C102">
            <v>5590.06</v>
          </cell>
          <cell r="I102">
            <v>5590.06</v>
          </cell>
          <cell r="K102">
            <v>5590.0621118012423</v>
          </cell>
          <cell r="L102">
            <v>0</v>
          </cell>
          <cell r="M102">
            <v>5590.06</v>
          </cell>
        </row>
        <row r="103">
          <cell r="A103" t="str">
            <v xml:space="preserve">Марусин Оксана Василівна </v>
          </cell>
          <cell r="C103">
            <v>6211.18</v>
          </cell>
          <cell r="I103">
            <v>6211.18</v>
          </cell>
          <cell r="K103">
            <v>6211.1801242236024</v>
          </cell>
          <cell r="L103">
            <v>0</v>
          </cell>
          <cell r="M103">
            <v>6211.18</v>
          </cell>
        </row>
        <row r="104">
          <cell r="A104" t="str">
            <v xml:space="preserve">Марцинік Євген Миколайович </v>
          </cell>
          <cell r="C104">
            <v>55892.11</v>
          </cell>
          <cell r="E104">
            <v>10725.3</v>
          </cell>
          <cell r="G104">
            <v>18346.34</v>
          </cell>
          <cell r="H104">
            <v>6944.69</v>
          </cell>
          <cell r="I104">
            <v>19875.78</v>
          </cell>
          <cell r="K104">
            <v>19875.776397515529</v>
          </cell>
          <cell r="L104">
            <v>36016.33</v>
          </cell>
          <cell r="M104">
            <v>19875.78</v>
          </cell>
        </row>
        <row r="105">
          <cell r="A105" t="str">
            <v xml:space="preserve">Марченко Тетяна Миколаївна </v>
          </cell>
          <cell r="C105">
            <v>49438.89</v>
          </cell>
          <cell r="I105">
            <v>49438.89</v>
          </cell>
          <cell r="J105">
            <v>49438.881987577661</v>
          </cell>
          <cell r="L105">
            <v>0</v>
          </cell>
        </row>
        <row r="106">
          <cell r="A106" t="str">
            <v xml:space="preserve">Мельник Діна Петрівна </v>
          </cell>
          <cell r="C106">
            <v>83012.81</v>
          </cell>
          <cell r="E106">
            <v>22758.29</v>
          </cell>
          <cell r="F106">
            <v>6768.29</v>
          </cell>
          <cell r="G106">
            <v>31463.41</v>
          </cell>
          <cell r="H106">
            <v>14569.41</v>
          </cell>
          <cell r="I106">
            <v>7453.41</v>
          </cell>
          <cell r="K106">
            <v>7453.4161490683236</v>
          </cell>
          <cell r="L106">
            <v>75559.400000000009</v>
          </cell>
          <cell r="M106">
            <v>7453.42</v>
          </cell>
        </row>
        <row r="107">
          <cell r="A107" t="str">
            <v xml:space="preserve">Мельник Уляна Ігорівна </v>
          </cell>
          <cell r="C107">
            <v>9901.99</v>
          </cell>
          <cell r="E107">
            <v>7551.22</v>
          </cell>
          <cell r="F107">
            <v>441.46</v>
          </cell>
          <cell r="H107">
            <v>1909.31</v>
          </cell>
          <cell r="L107">
            <v>9901.99</v>
          </cell>
        </row>
        <row r="108">
          <cell r="A108" t="str">
            <v xml:space="preserve">Микитюк Мирослава Ростиславівна </v>
          </cell>
          <cell r="C108">
            <v>24357.86</v>
          </cell>
          <cell r="F108">
            <v>1271.03</v>
          </cell>
          <cell r="H108">
            <v>105.46</v>
          </cell>
          <cell r="I108">
            <v>22981.37</v>
          </cell>
          <cell r="K108">
            <v>22981.366459627327</v>
          </cell>
          <cell r="L108">
            <v>1376.49</v>
          </cell>
          <cell r="M108">
            <v>22981.37</v>
          </cell>
        </row>
        <row r="109">
          <cell r="A109" t="str">
            <v xml:space="preserve">Михайленко Олена Юріївна </v>
          </cell>
          <cell r="C109">
            <v>75986.98</v>
          </cell>
          <cell r="I109">
            <v>75986.98</v>
          </cell>
          <cell r="J109">
            <v>75986.993788819876</v>
          </cell>
          <cell r="L109">
            <v>0</v>
          </cell>
        </row>
        <row r="110">
          <cell r="A110" t="str">
            <v xml:space="preserve">Михалко Ірина Богданівна </v>
          </cell>
          <cell r="C110">
            <v>13355.36</v>
          </cell>
          <cell r="I110">
            <v>13355.36</v>
          </cell>
          <cell r="J110">
            <v>13355.366459627328</v>
          </cell>
          <cell r="L110">
            <v>0</v>
          </cell>
        </row>
        <row r="111">
          <cell r="A111" t="str">
            <v>Мініч Людмила Тимофіївна</v>
          </cell>
          <cell r="C111">
            <v>99288.320000000007</v>
          </cell>
          <cell r="D111">
            <v>37702.44</v>
          </cell>
          <cell r="E111">
            <v>16108.54</v>
          </cell>
          <cell r="F111">
            <v>2662.05</v>
          </cell>
          <cell r="G111">
            <v>22417.07</v>
          </cell>
          <cell r="H111">
            <v>18845.419999999998</v>
          </cell>
          <cell r="I111">
            <v>1552.8</v>
          </cell>
          <cell r="K111">
            <v>1552.7950310559006</v>
          </cell>
          <cell r="L111">
            <v>97735.52</v>
          </cell>
          <cell r="M111">
            <v>1552.8</v>
          </cell>
        </row>
        <row r="112">
          <cell r="A112" t="str">
            <v xml:space="preserve">Міцик Тетяна Едвардівна </v>
          </cell>
          <cell r="C112">
            <v>12500</v>
          </cell>
          <cell r="I112">
            <v>12500</v>
          </cell>
          <cell r="J112">
            <v>12500</v>
          </cell>
          <cell r="L112">
            <v>0</v>
          </cell>
        </row>
        <row r="113">
          <cell r="A113" t="str">
            <v xml:space="preserve">Міщенко Лариса Анатоліївна </v>
          </cell>
          <cell r="C113">
            <v>52421.56</v>
          </cell>
          <cell r="E113">
            <v>14237.8</v>
          </cell>
          <cell r="H113">
            <v>3401.16</v>
          </cell>
          <cell r="I113">
            <v>34782.6</v>
          </cell>
          <cell r="K113">
            <v>34782.608695652169</v>
          </cell>
          <cell r="L113">
            <v>17638.96</v>
          </cell>
          <cell r="M113">
            <v>34782.61</v>
          </cell>
        </row>
        <row r="114">
          <cell r="A114" t="str">
            <v xml:space="preserve">Могильницька Лілія Анатоліївна </v>
          </cell>
          <cell r="C114">
            <v>34437.54</v>
          </cell>
          <cell r="E114">
            <v>18381.77</v>
          </cell>
          <cell r="F114">
            <v>1895.2</v>
          </cell>
          <cell r="H114">
            <v>4843.8</v>
          </cell>
          <cell r="I114">
            <v>9316.77</v>
          </cell>
          <cell r="K114">
            <v>9316.77</v>
          </cell>
          <cell r="L114">
            <v>25120.77</v>
          </cell>
          <cell r="M114">
            <v>9316.77</v>
          </cell>
        </row>
        <row r="115">
          <cell r="A115" t="str">
            <v xml:space="preserve">Моршнева Світлана Петрівна </v>
          </cell>
          <cell r="C115">
            <v>21604.26</v>
          </cell>
          <cell r="E115">
            <v>13746.71</v>
          </cell>
          <cell r="F115">
            <v>1538.83</v>
          </cell>
          <cell r="G115">
            <v>147.56</v>
          </cell>
          <cell r="H115">
            <v>3686.69</v>
          </cell>
          <cell r="I115">
            <v>2484.4699999999998</v>
          </cell>
          <cell r="K115">
            <v>2484.4720496894411</v>
          </cell>
          <cell r="L115">
            <v>19119.789999999997</v>
          </cell>
          <cell r="M115">
            <v>2484.4699999999998</v>
          </cell>
        </row>
        <row r="116">
          <cell r="A116" t="str">
            <v xml:space="preserve">Музь Наталія Миколаївна </v>
          </cell>
          <cell r="C116">
            <v>57661.2</v>
          </cell>
          <cell r="I116">
            <v>57661.2</v>
          </cell>
          <cell r="J116">
            <v>57661.192546583843</v>
          </cell>
          <cell r="L116">
            <v>0</v>
          </cell>
        </row>
        <row r="117">
          <cell r="A117" t="str">
            <v xml:space="preserve">Науменко Володимир Гаврилович </v>
          </cell>
          <cell r="C117">
            <v>52315.23</v>
          </cell>
          <cell r="D117">
            <v>10896.34</v>
          </cell>
          <cell r="E117">
            <v>13972.56</v>
          </cell>
          <cell r="F117">
            <v>1315.56</v>
          </cell>
          <cell r="H117">
            <v>6254.99</v>
          </cell>
          <cell r="I117">
            <v>19875.78</v>
          </cell>
          <cell r="K117">
            <v>19875.776397515529</v>
          </cell>
          <cell r="L117">
            <v>32439.450000000004</v>
          </cell>
          <cell r="M117">
            <v>19875.78</v>
          </cell>
        </row>
        <row r="118">
          <cell r="A118" t="str">
            <v xml:space="preserve">Невмержицька Інна Василівна </v>
          </cell>
          <cell r="C118">
            <v>48756.76</v>
          </cell>
          <cell r="I118">
            <v>48756.76</v>
          </cell>
          <cell r="J118">
            <v>48756.757763975154</v>
          </cell>
          <cell r="L118">
            <v>0</v>
          </cell>
        </row>
        <row r="119">
          <cell r="A119" t="str">
            <v xml:space="preserve">Ніколаєв Роман Сергійович </v>
          </cell>
          <cell r="C119">
            <v>4968.9399999999996</v>
          </cell>
          <cell r="I119">
            <v>4968.9399999999996</v>
          </cell>
          <cell r="K119">
            <v>4968.9440993788821</v>
          </cell>
          <cell r="L119">
            <v>0</v>
          </cell>
          <cell r="M119">
            <v>4968.9399999999996</v>
          </cell>
        </row>
        <row r="120">
          <cell r="A120" t="str">
            <v xml:space="preserve">Ніколюк Олена Анатоліївна </v>
          </cell>
          <cell r="C120">
            <v>1242.23</v>
          </cell>
          <cell r="I120">
            <v>1242.23</v>
          </cell>
          <cell r="K120">
            <v>1242.2360248447205</v>
          </cell>
          <cell r="L120">
            <v>0</v>
          </cell>
          <cell r="M120">
            <v>1242.24</v>
          </cell>
        </row>
        <row r="121">
          <cell r="A121" t="str">
            <v xml:space="preserve">Ніконова Наталя Віталіївна </v>
          </cell>
          <cell r="C121">
            <v>182450.52</v>
          </cell>
          <cell r="I121">
            <v>182450.52</v>
          </cell>
          <cell r="J121">
            <v>182450.5217391304</v>
          </cell>
          <cell r="L121">
            <v>0</v>
          </cell>
        </row>
        <row r="122">
          <cell r="A122" t="str">
            <v xml:space="preserve">Ніфонтова Лариса Валентинівна </v>
          </cell>
          <cell r="C122">
            <v>149699.04</v>
          </cell>
          <cell r="D122">
            <v>45824.39</v>
          </cell>
          <cell r="E122">
            <v>25248.78</v>
          </cell>
          <cell r="F122">
            <v>3529.44</v>
          </cell>
          <cell r="G122">
            <v>22417.07</v>
          </cell>
          <cell r="H122">
            <v>23176.25</v>
          </cell>
          <cell r="I122">
            <v>29503.11</v>
          </cell>
          <cell r="K122">
            <v>29503.105590062114</v>
          </cell>
          <cell r="L122">
            <v>120195.93</v>
          </cell>
          <cell r="M122">
            <v>29503.11</v>
          </cell>
        </row>
        <row r="123">
          <cell r="A123" t="str">
            <v>Олексик Ольга Томівна</v>
          </cell>
          <cell r="C123">
            <v>9316.77</v>
          </cell>
          <cell r="I123">
            <v>9316.77</v>
          </cell>
          <cell r="K123">
            <v>9316.7701863354032</v>
          </cell>
          <cell r="L123">
            <v>0</v>
          </cell>
          <cell r="M123">
            <v>9316.77</v>
          </cell>
        </row>
        <row r="124">
          <cell r="A124" t="str">
            <v xml:space="preserve">Орленко Валерія Леонідівна </v>
          </cell>
          <cell r="C124">
            <v>19875.759999999998</v>
          </cell>
          <cell r="I124">
            <v>19875.759999999998</v>
          </cell>
          <cell r="K124">
            <v>19875.776397515529</v>
          </cell>
          <cell r="L124">
            <v>0</v>
          </cell>
          <cell r="M124">
            <v>19875.78</v>
          </cell>
        </row>
        <row r="125">
          <cell r="A125" t="str">
            <v xml:space="preserve">Паньків Володимир Іванович </v>
          </cell>
          <cell r="C125">
            <v>14188.67</v>
          </cell>
          <cell r="D125">
            <v>1862.2</v>
          </cell>
          <cell r="E125">
            <v>1568.95</v>
          </cell>
          <cell r="H125">
            <v>819.64</v>
          </cell>
          <cell r="I125">
            <v>9937.8799999999992</v>
          </cell>
          <cell r="K125">
            <v>9937.8881987577643</v>
          </cell>
          <cell r="L125">
            <v>4250.79</v>
          </cell>
          <cell r="M125">
            <v>9937.89</v>
          </cell>
        </row>
        <row r="126">
          <cell r="A126" t="str">
            <v xml:space="preserve">Пасечко Надія Василівна </v>
          </cell>
          <cell r="C126">
            <v>34782.6</v>
          </cell>
          <cell r="I126">
            <v>34782.6</v>
          </cell>
          <cell r="K126">
            <v>34782.6</v>
          </cell>
          <cell r="L126">
            <v>0</v>
          </cell>
          <cell r="M126">
            <v>34782.6</v>
          </cell>
        </row>
        <row r="127">
          <cell r="A127" t="str">
            <v xml:space="preserve">Пастарус Лариса Миколаївна </v>
          </cell>
          <cell r="C127">
            <v>39132.61</v>
          </cell>
          <cell r="D127">
            <v>834.15</v>
          </cell>
          <cell r="E127">
            <v>13817.07</v>
          </cell>
          <cell r="F127">
            <v>1895.2</v>
          </cell>
          <cell r="H127">
            <v>3952.65</v>
          </cell>
          <cell r="I127">
            <v>18633.54</v>
          </cell>
          <cell r="K127">
            <v>18633.540372670806</v>
          </cell>
          <cell r="L127">
            <v>20499.07</v>
          </cell>
          <cell r="M127">
            <v>18633.54</v>
          </cell>
        </row>
        <row r="128">
          <cell r="A128" t="str">
            <v xml:space="preserve">Пашковська Наталія Вікторівна </v>
          </cell>
          <cell r="C128">
            <v>6211.18</v>
          </cell>
          <cell r="I128">
            <v>6211.18</v>
          </cell>
          <cell r="K128">
            <v>6211.1801242236024</v>
          </cell>
          <cell r="L128">
            <v>0</v>
          </cell>
          <cell r="M128">
            <v>6211.18</v>
          </cell>
        </row>
        <row r="129">
          <cell r="A129" t="str">
            <v xml:space="preserve">Перетятько Вероніка Вікторівна </v>
          </cell>
          <cell r="C129">
            <v>88774.43</v>
          </cell>
          <cell r="E129">
            <v>25403.53</v>
          </cell>
          <cell r="F129">
            <v>6768.29</v>
          </cell>
          <cell r="G129">
            <v>31463.41</v>
          </cell>
          <cell r="H129">
            <v>15201.31</v>
          </cell>
          <cell r="I129">
            <v>9937.89</v>
          </cell>
          <cell r="K129">
            <v>9937.8881987577643</v>
          </cell>
          <cell r="L129">
            <v>78836.539999999994</v>
          </cell>
          <cell r="M129">
            <v>9937.89</v>
          </cell>
        </row>
        <row r="130">
          <cell r="A130" t="str">
            <v xml:space="preserve">Петренко Владімірас </v>
          </cell>
          <cell r="C130">
            <v>24834.25</v>
          </cell>
          <cell r="I130">
            <v>24834.25</v>
          </cell>
          <cell r="K130">
            <v>24834.25</v>
          </cell>
          <cell r="L130">
            <v>0</v>
          </cell>
        </row>
        <row r="131">
          <cell r="A131" t="str">
            <v>Петричка Орест Павлович</v>
          </cell>
          <cell r="C131">
            <v>378126.43</v>
          </cell>
          <cell r="D131">
            <v>37702.44</v>
          </cell>
          <cell r="E131">
            <v>16108.54</v>
          </cell>
          <cell r="F131">
            <v>2662.05</v>
          </cell>
          <cell r="G131">
            <v>22417.07</v>
          </cell>
          <cell r="H131">
            <v>18845.419999999998</v>
          </cell>
          <cell r="I131">
            <v>280390.90999999997</v>
          </cell>
          <cell r="J131">
            <v>275421.96273291926</v>
          </cell>
          <cell r="K131">
            <v>4968.9440993788821</v>
          </cell>
          <cell r="L131">
            <v>97735.52</v>
          </cell>
          <cell r="M131">
            <v>4968.9399999999996</v>
          </cell>
        </row>
        <row r="132">
          <cell r="A132" t="str">
            <v xml:space="preserve">Петровська Лілея Романівна </v>
          </cell>
          <cell r="C132">
            <v>2484.4699999999998</v>
          </cell>
          <cell r="I132">
            <v>2484.4699999999998</v>
          </cell>
          <cell r="K132">
            <v>2484.4720496894411</v>
          </cell>
          <cell r="L132">
            <v>0</v>
          </cell>
          <cell r="M132">
            <v>2484.4699999999998</v>
          </cell>
        </row>
        <row r="133">
          <cell r="A133" t="str">
            <v xml:space="preserve">Петросян Олена Віталіївна </v>
          </cell>
          <cell r="C133">
            <v>7453.42</v>
          </cell>
          <cell r="I133">
            <v>7453.42</v>
          </cell>
          <cell r="K133">
            <v>7453.4161490683227</v>
          </cell>
          <cell r="L133">
            <v>0</v>
          </cell>
          <cell r="M133">
            <v>7453.42</v>
          </cell>
        </row>
        <row r="134">
          <cell r="A134" t="str">
            <v xml:space="preserve">Пильов Данило Ігорович </v>
          </cell>
          <cell r="C134">
            <v>2484.4699999999998</v>
          </cell>
          <cell r="I134">
            <v>2484.4699999999998</v>
          </cell>
          <cell r="K134">
            <v>2484.4720496894411</v>
          </cell>
          <cell r="L134">
            <v>0</v>
          </cell>
          <cell r="M134">
            <v>2484.4699999999998</v>
          </cell>
        </row>
        <row r="135">
          <cell r="A135" t="str">
            <v xml:space="preserve">Погадаєва Наталія Леонідівна </v>
          </cell>
          <cell r="C135">
            <v>7453.42</v>
          </cell>
          <cell r="I135">
            <v>7453.42</v>
          </cell>
          <cell r="K135">
            <v>7453.4161490683227</v>
          </cell>
          <cell r="L135">
            <v>0</v>
          </cell>
          <cell r="M135">
            <v>7453.42</v>
          </cell>
        </row>
        <row r="136">
          <cell r="A136" t="str">
            <v xml:space="preserve">Полозова Любов Георгіївна </v>
          </cell>
          <cell r="C136">
            <v>26934.78</v>
          </cell>
          <cell r="D136">
            <v>1398.62</v>
          </cell>
          <cell r="E136">
            <v>3484.35</v>
          </cell>
          <cell r="F136">
            <v>2068.29</v>
          </cell>
          <cell r="H136">
            <v>1660.53</v>
          </cell>
          <cell r="I136">
            <v>18322.990000000002</v>
          </cell>
          <cell r="K136">
            <v>18322.981366459626</v>
          </cell>
          <cell r="L136">
            <v>8611.7899999999991</v>
          </cell>
          <cell r="M136">
            <v>18322.98</v>
          </cell>
        </row>
        <row r="137">
          <cell r="A137" t="str">
            <v xml:space="preserve">Потапчук Олександр Васильович </v>
          </cell>
          <cell r="C137">
            <v>2484.4699999999998</v>
          </cell>
          <cell r="I137">
            <v>2484.4699999999998</v>
          </cell>
          <cell r="K137">
            <v>2484.4720496894411</v>
          </cell>
          <cell r="L137">
            <v>0</v>
          </cell>
          <cell r="M137">
            <v>2484.4699999999998</v>
          </cell>
        </row>
        <row r="138">
          <cell r="A138" t="str">
            <v xml:space="preserve">Пшенична Оксана Григорівна </v>
          </cell>
          <cell r="C138">
            <v>29749.21</v>
          </cell>
          <cell r="I138">
            <v>29749.21</v>
          </cell>
          <cell r="J138">
            <v>29749.204968944097</v>
          </cell>
          <cell r="L138">
            <v>0</v>
          </cell>
        </row>
        <row r="139">
          <cell r="A139" t="str">
            <v xml:space="preserve">Радченко Ірина Петрівна </v>
          </cell>
          <cell r="C139">
            <v>2484.4699999999998</v>
          </cell>
          <cell r="I139">
            <v>2484.4699999999998</v>
          </cell>
          <cell r="K139">
            <v>2484.4720496894411</v>
          </cell>
          <cell r="L139">
            <v>0</v>
          </cell>
          <cell r="M139">
            <v>2484.4699999999998</v>
          </cell>
        </row>
        <row r="140">
          <cell r="A140" t="str">
            <v xml:space="preserve">Распутіна Леся Вікторівна </v>
          </cell>
          <cell r="C140">
            <v>36259.449999999997</v>
          </cell>
          <cell r="I140">
            <v>36259.449999999997</v>
          </cell>
          <cell r="J140">
            <v>36259.440993788849</v>
          </cell>
          <cell r="L140">
            <v>0</v>
          </cell>
        </row>
        <row r="141">
          <cell r="A141" t="str">
            <v xml:space="preserve">Романова Ірина Петрівна </v>
          </cell>
          <cell r="C141">
            <v>2484.4699999999998</v>
          </cell>
          <cell r="I141">
            <v>2484.4699999999998</v>
          </cell>
          <cell r="K141">
            <v>2484.4699999999998</v>
          </cell>
          <cell r="L141">
            <v>0</v>
          </cell>
          <cell r="M141">
            <v>2484.4699999999998</v>
          </cell>
        </row>
        <row r="142">
          <cell r="A142" t="str">
            <v xml:space="preserve">Романова Олена Вячіславівна </v>
          </cell>
          <cell r="C142">
            <v>2484.4699999999998</v>
          </cell>
          <cell r="I142">
            <v>2484.4699999999998</v>
          </cell>
          <cell r="K142">
            <v>2484.4699999999998</v>
          </cell>
          <cell r="L142">
            <v>0</v>
          </cell>
          <cell r="M142">
            <v>2484.4699999999998</v>
          </cell>
        </row>
        <row r="143">
          <cell r="A143" t="str">
            <v xml:space="preserve">Сандурська Соломія Юріївна </v>
          </cell>
          <cell r="C143">
            <v>1242.23</v>
          </cell>
          <cell r="I143">
            <v>1242.23</v>
          </cell>
          <cell r="K143">
            <v>1242.2360248447205</v>
          </cell>
          <cell r="L143">
            <v>0</v>
          </cell>
          <cell r="M143">
            <v>1242.24</v>
          </cell>
        </row>
        <row r="144">
          <cell r="A144" t="str">
            <v xml:space="preserve">Сахарова Юлія Віталіївна </v>
          </cell>
          <cell r="C144">
            <v>3105.59</v>
          </cell>
          <cell r="I144">
            <v>3105.59</v>
          </cell>
          <cell r="K144">
            <v>3105.5900621118012</v>
          </cell>
          <cell r="L144">
            <v>0</v>
          </cell>
          <cell r="M144">
            <v>3105.59</v>
          </cell>
        </row>
        <row r="145">
          <cell r="A145" t="str">
            <v xml:space="preserve">Семенюк Інна Віталіївна </v>
          </cell>
          <cell r="C145">
            <v>10207.81</v>
          </cell>
          <cell r="I145">
            <v>10207.81</v>
          </cell>
          <cell r="J145">
            <v>10207.801242236024</v>
          </cell>
          <cell r="L145">
            <v>0</v>
          </cell>
        </row>
        <row r="146">
          <cell r="A146" t="str">
            <v xml:space="preserve">Сергієнко Вікторія Олександрівна </v>
          </cell>
          <cell r="C146">
            <v>25445.43</v>
          </cell>
          <cell r="E146">
            <v>10218.290000000001</v>
          </cell>
          <cell r="G146">
            <v>10320.73</v>
          </cell>
          <cell r="H146">
            <v>4906.41</v>
          </cell>
          <cell r="L146">
            <v>25445.43</v>
          </cell>
        </row>
        <row r="147">
          <cell r="A147" t="str">
            <v xml:space="preserve">Серденко Елеонора Олександрівна </v>
          </cell>
          <cell r="C147">
            <v>2484.4699999999998</v>
          </cell>
          <cell r="I147">
            <v>2484.4699999999998</v>
          </cell>
          <cell r="K147">
            <v>2484.4720496894411</v>
          </cell>
          <cell r="L147">
            <v>0</v>
          </cell>
          <cell r="M147">
            <v>2484.4699999999998</v>
          </cell>
        </row>
        <row r="148">
          <cell r="A148" t="str">
            <v xml:space="preserve">Серік Сергій Андрійович </v>
          </cell>
          <cell r="C148">
            <v>6211.18</v>
          </cell>
          <cell r="I148">
            <v>6211.18</v>
          </cell>
          <cell r="K148">
            <v>6211.1801242236024</v>
          </cell>
          <cell r="L148">
            <v>0</v>
          </cell>
          <cell r="M148">
            <v>6211.18</v>
          </cell>
        </row>
        <row r="149">
          <cell r="A149" t="str">
            <v xml:space="preserve">Сєвтунова Джаміля Равшаналіївна </v>
          </cell>
          <cell r="C149">
            <v>66776.820000000007</v>
          </cell>
          <cell r="I149">
            <v>66776.820000000007</v>
          </cell>
          <cell r="J149">
            <v>66776.819875776389</v>
          </cell>
          <cell r="L149">
            <v>0</v>
          </cell>
        </row>
        <row r="150">
          <cell r="A150" t="str">
            <v xml:space="preserve">Сілаєва Тетяна Олександрівна </v>
          </cell>
          <cell r="C150">
            <v>12422.36</v>
          </cell>
          <cell r="I150">
            <v>12422.36</v>
          </cell>
          <cell r="K150">
            <v>12422.360248447205</v>
          </cell>
          <cell r="L150">
            <v>0</v>
          </cell>
          <cell r="M150">
            <v>12422.36</v>
          </cell>
        </row>
        <row r="151">
          <cell r="A151" t="str">
            <v xml:space="preserve">Сіренко Юрій Миколайович </v>
          </cell>
          <cell r="C151">
            <v>9937.89</v>
          </cell>
          <cell r="I151">
            <v>9937.89</v>
          </cell>
          <cell r="K151">
            <v>9937.8881987577643</v>
          </cell>
          <cell r="L151">
            <v>0</v>
          </cell>
          <cell r="M151">
            <v>9937.89</v>
          </cell>
        </row>
        <row r="152">
          <cell r="A152" t="str">
            <v>Скрипник Надія Василівна</v>
          </cell>
          <cell r="C152">
            <v>20718.68</v>
          </cell>
          <cell r="D152">
            <v>2535.37</v>
          </cell>
          <cell r="E152">
            <v>5414.63</v>
          </cell>
          <cell r="H152">
            <v>1899.11</v>
          </cell>
          <cell r="I152">
            <v>10869.57</v>
          </cell>
          <cell r="K152">
            <v>10869.565217391304</v>
          </cell>
          <cell r="L152">
            <v>9849.11</v>
          </cell>
          <cell r="M152">
            <v>10869.57</v>
          </cell>
        </row>
        <row r="153">
          <cell r="A153" t="str">
            <v xml:space="preserve">Слепян Олена Василівна </v>
          </cell>
          <cell r="C153">
            <v>115699.67</v>
          </cell>
          <cell r="D153">
            <v>4812.07</v>
          </cell>
          <cell r="E153">
            <v>31004.63</v>
          </cell>
          <cell r="F153">
            <v>7309.51</v>
          </cell>
          <cell r="G153">
            <v>31463.41</v>
          </cell>
          <cell r="H153">
            <v>17818.12</v>
          </cell>
          <cell r="I153">
            <v>23291.93</v>
          </cell>
          <cell r="K153">
            <v>23291.925465838511</v>
          </cell>
          <cell r="L153">
            <v>92407.739999999991</v>
          </cell>
          <cell r="M153">
            <v>23291.93</v>
          </cell>
        </row>
        <row r="154">
          <cell r="A154" t="str">
            <v xml:space="preserve">Смірнов Іван Іванович </v>
          </cell>
          <cell r="C154">
            <v>38566.980000000003</v>
          </cell>
          <cell r="E154">
            <v>9896.0400000000009</v>
          </cell>
          <cell r="F154">
            <v>1074.18</v>
          </cell>
          <cell r="G154">
            <v>106.1</v>
          </cell>
          <cell r="H154">
            <v>2645.94</v>
          </cell>
          <cell r="I154">
            <v>24844.720000000001</v>
          </cell>
          <cell r="K154">
            <v>24844.72049689441</v>
          </cell>
          <cell r="L154">
            <v>13722.260000000002</v>
          </cell>
          <cell r="M154">
            <v>24844.720000000001</v>
          </cell>
        </row>
        <row r="155">
          <cell r="A155" t="str">
            <v xml:space="preserve">Сміхун Катерина Василівна </v>
          </cell>
          <cell r="C155">
            <v>118717.72</v>
          </cell>
          <cell r="I155">
            <v>118717.72</v>
          </cell>
          <cell r="J155">
            <v>118717.72670807454</v>
          </cell>
          <cell r="L155">
            <v>0</v>
          </cell>
        </row>
        <row r="156">
          <cell r="A156" t="str">
            <v xml:space="preserve">Співак Жанна Сергіївна </v>
          </cell>
          <cell r="C156">
            <v>48388.38</v>
          </cell>
          <cell r="D156">
            <v>1243.9000000000001</v>
          </cell>
          <cell r="E156">
            <v>15572.32</v>
          </cell>
          <cell r="F156">
            <v>1538.83</v>
          </cell>
          <cell r="G156">
            <v>147.56</v>
          </cell>
          <cell r="H156">
            <v>4419.9399999999996</v>
          </cell>
          <cell r="I156">
            <v>25465.83</v>
          </cell>
          <cell r="K156">
            <v>25465.838509316767</v>
          </cell>
          <cell r="L156">
            <v>22922.550000000003</v>
          </cell>
          <cell r="M156">
            <v>25465.84</v>
          </cell>
        </row>
        <row r="157">
          <cell r="A157" t="str">
            <v>Спринчук Наталія Андріївна</v>
          </cell>
          <cell r="C157">
            <v>4051.71</v>
          </cell>
          <cell r="E157">
            <v>2017.07</v>
          </cell>
          <cell r="H157">
            <v>481.84</v>
          </cell>
          <cell r="I157">
            <v>1552.8</v>
          </cell>
          <cell r="K157">
            <v>1552.7950310559006</v>
          </cell>
          <cell r="L157">
            <v>2498.91</v>
          </cell>
          <cell r="M157">
            <v>1552.8</v>
          </cell>
        </row>
        <row r="158">
          <cell r="A158" t="str">
            <v xml:space="preserve">Стасишин Олександра Василівна </v>
          </cell>
          <cell r="C158">
            <v>151500.21</v>
          </cell>
          <cell r="E158">
            <v>53467.24</v>
          </cell>
          <cell r="F158">
            <v>1467.08</v>
          </cell>
          <cell r="G158">
            <v>42508.800000000003</v>
          </cell>
          <cell r="H158">
            <v>21758.95</v>
          </cell>
          <cell r="I158">
            <v>32298.14</v>
          </cell>
          <cell r="K158">
            <v>32298.136645962732</v>
          </cell>
          <cell r="L158">
            <v>119202.06999999999</v>
          </cell>
          <cell r="M158">
            <v>32298.14</v>
          </cell>
        </row>
        <row r="159">
          <cell r="A159" t="str">
            <v xml:space="preserve">Стаховська Вікторія Павлівна </v>
          </cell>
          <cell r="C159">
            <v>39513.699999999997</v>
          </cell>
          <cell r="E159">
            <v>14624.76</v>
          </cell>
          <cell r="F159">
            <v>1538.83</v>
          </cell>
          <cell r="G159">
            <v>147.56</v>
          </cell>
          <cell r="H159">
            <v>3896.44</v>
          </cell>
          <cell r="I159">
            <v>19306.11</v>
          </cell>
          <cell r="J159">
            <v>3778.1614906832297</v>
          </cell>
          <cell r="K159">
            <v>15527.950310559005</v>
          </cell>
          <cell r="L159">
            <v>20207.59</v>
          </cell>
          <cell r="M159">
            <v>15527.95</v>
          </cell>
        </row>
        <row r="160">
          <cell r="A160" t="str">
            <v xml:space="preserve">Степура Антон Олександрович </v>
          </cell>
          <cell r="C160">
            <v>144054.29</v>
          </cell>
          <cell r="I160">
            <v>144054.29</v>
          </cell>
          <cell r="J160">
            <v>144054.29813664596</v>
          </cell>
          <cell r="L160">
            <v>0</v>
          </cell>
        </row>
        <row r="161">
          <cell r="A161" t="str">
            <v xml:space="preserve">Сулига Ірина Богданівна </v>
          </cell>
          <cell r="C161">
            <v>22555.15</v>
          </cell>
          <cell r="E161">
            <v>12760.67</v>
          </cell>
          <cell r="F161">
            <v>1293.0899999999999</v>
          </cell>
          <cell r="G161">
            <v>141.46</v>
          </cell>
          <cell r="H161">
            <v>3390.99</v>
          </cell>
          <cell r="I161">
            <v>4968.9399999999996</v>
          </cell>
          <cell r="K161">
            <v>4968.9440993788821</v>
          </cell>
          <cell r="L161">
            <v>17586.21</v>
          </cell>
          <cell r="M161">
            <v>4968.9399999999996</v>
          </cell>
        </row>
        <row r="162">
          <cell r="A162" t="str">
            <v xml:space="preserve">Суслик Галина Іванівна </v>
          </cell>
          <cell r="C162">
            <v>3726.71</v>
          </cell>
          <cell r="I162">
            <v>3726.71</v>
          </cell>
          <cell r="K162">
            <v>3726.7080745341614</v>
          </cell>
          <cell r="L162">
            <v>0</v>
          </cell>
          <cell r="M162">
            <v>3726.71</v>
          </cell>
        </row>
        <row r="163">
          <cell r="A163" t="str">
            <v xml:space="preserve">Тамбовцева Тіна Костянтинівна </v>
          </cell>
          <cell r="C163">
            <v>2484.4699999999998</v>
          </cell>
          <cell r="I163">
            <v>2484.4699999999998</v>
          </cell>
          <cell r="K163">
            <v>2484.4720496894411</v>
          </cell>
          <cell r="L163">
            <v>0</v>
          </cell>
          <cell r="M163">
            <v>2484.4699999999998</v>
          </cell>
        </row>
        <row r="164">
          <cell r="A164" t="str">
            <v xml:space="preserve">Тітова Юлія Олександрівна </v>
          </cell>
          <cell r="C164">
            <v>4968.9399999999996</v>
          </cell>
          <cell r="I164">
            <v>4968.9399999999996</v>
          </cell>
          <cell r="K164">
            <v>4968.9440993788821</v>
          </cell>
          <cell r="L164">
            <v>0</v>
          </cell>
          <cell r="M164">
            <v>4968.9399999999996</v>
          </cell>
        </row>
        <row r="165">
          <cell r="A165" t="str">
            <v xml:space="preserve">Ткач Сергій Миколайович </v>
          </cell>
          <cell r="C165">
            <v>3105.59</v>
          </cell>
          <cell r="I165">
            <v>3105.59</v>
          </cell>
          <cell r="K165">
            <v>3105.5900621118012</v>
          </cell>
          <cell r="L165">
            <v>0</v>
          </cell>
          <cell r="M165">
            <v>3105.59</v>
          </cell>
        </row>
        <row r="166">
          <cell r="A166" t="str">
            <v xml:space="preserve">Ткаченко Руслан Опанасович </v>
          </cell>
          <cell r="C166">
            <v>12422.36</v>
          </cell>
          <cell r="I166">
            <v>12422.36</v>
          </cell>
          <cell r="K166">
            <v>12422.360248447205</v>
          </cell>
          <cell r="L166">
            <v>0</v>
          </cell>
          <cell r="M166">
            <v>12422.36</v>
          </cell>
        </row>
        <row r="167">
          <cell r="A167" t="str">
            <v xml:space="preserve">Трофімова Ірина Всеволодівна </v>
          </cell>
          <cell r="C167">
            <v>128261.36</v>
          </cell>
          <cell r="E167">
            <v>14975.98</v>
          </cell>
          <cell r="F167">
            <v>1538.83</v>
          </cell>
          <cell r="G167">
            <v>147.56</v>
          </cell>
          <cell r="H167">
            <v>3980.34</v>
          </cell>
          <cell r="I167">
            <v>107618.65</v>
          </cell>
          <cell r="J167">
            <v>100165.22981366458</v>
          </cell>
          <cell r="K167">
            <v>7453.4161490683227</v>
          </cell>
          <cell r="L167">
            <v>20642.71</v>
          </cell>
          <cell r="M167">
            <v>7453.42</v>
          </cell>
        </row>
        <row r="168">
          <cell r="A168" t="str">
            <v xml:space="preserve">Тулук Тетяна Миколаївна </v>
          </cell>
          <cell r="C168">
            <v>16658.55</v>
          </cell>
          <cell r="E168">
            <v>12011.89</v>
          </cell>
          <cell r="F168">
            <v>1293.0899999999999</v>
          </cell>
          <cell r="G168">
            <v>141.46</v>
          </cell>
          <cell r="H168">
            <v>3212.11</v>
          </cell>
          <cell r="L168">
            <v>16658.55</v>
          </cell>
        </row>
        <row r="169">
          <cell r="A169" t="str">
            <v xml:space="preserve">Турчина Світлана Ігорівна </v>
          </cell>
          <cell r="C169">
            <v>9937.89</v>
          </cell>
          <cell r="I169">
            <v>9937.89</v>
          </cell>
          <cell r="K169">
            <v>9937.8881987577643</v>
          </cell>
          <cell r="L169">
            <v>0</v>
          </cell>
          <cell r="M169">
            <v>9937.89</v>
          </cell>
        </row>
        <row r="170">
          <cell r="A170" t="str">
            <v xml:space="preserve">Тушницький Орест Миронович </v>
          </cell>
          <cell r="C170">
            <v>55752.17</v>
          </cell>
          <cell r="I170">
            <v>55752.17</v>
          </cell>
          <cell r="J170">
            <v>55752.149068322986</v>
          </cell>
          <cell r="L170">
            <v>0</v>
          </cell>
        </row>
        <row r="171">
          <cell r="A171" t="str">
            <v xml:space="preserve">Урбанович Аліна Мечиславівна </v>
          </cell>
          <cell r="C171">
            <v>540549.47</v>
          </cell>
          <cell r="D171">
            <v>37702.44</v>
          </cell>
          <cell r="E171">
            <v>18452.96</v>
          </cell>
          <cell r="F171">
            <v>2662.05</v>
          </cell>
          <cell r="G171">
            <v>22417.07</v>
          </cell>
          <cell r="H171">
            <v>19405.47</v>
          </cell>
          <cell r="I171">
            <v>439909.48</v>
          </cell>
          <cell r="J171">
            <v>365375.32919254655</v>
          </cell>
          <cell r="K171">
            <v>74534.16149068324</v>
          </cell>
          <cell r="L171">
            <v>100639.99</v>
          </cell>
          <cell r="M171">
            <v>74534.16</v>
          </cell>
        </row>
        <row r="172">
          <cell r="A172" t="str">
            <v xml:space="preserve">Федчук Лариса Нафанівна </v>
          </cell>
          <cell r="C172">
            <v>147504.16</v>
          </cell>
          <cell r="I172">
            <v>147504.16</v>
          </cell>
          <cell r="J172">
            <v>147504.16149068321</v>
          </cell>
          <cell r="L172">
            <v>0</v>
          </cell>
        </row>
        <row r="173">
          <cell r="A173" t="str">
            <v xml:space="preserve">Філончук Олег Анатолійович </v>
          </cell>
          <cell r="C173">
            <v>1242.24</v>
          </cell>
          <cell r="I173">
            <v>1242.24</v>
          </cell>
          <cell r="K173">
            <v>1242.2360248447205</v>
          </cell>
          <cell r="L173">
            <v>0</v>
          </cell>
          <cell r="M173">
            <v>1242.24</v>
          </cell>
        </row>
        <row r="174">
          <cell r="A174" t="str">
            <v xml:space="preserve">Фіщук Оксана Олексіївна </v>
          </cell>
          <cell r="C174">
            <v>101718.06</v>
          </cell>
          <cell r="D174">
            <v>38787.800000000003</v>
          </cell>
          <cell r="E174">
            <v>18237.8</v>
          </cell>
          <cell r="F174">
            <v>2662.05</v>
          </cell>
          <cell r="G174">
            <v>22417.07</v>
          </cell>
          <cell r="H174">
            <v>19613.34</v>
          </cell>
          <cell r="L174">
            <v>101718.06</v>
          </cell>
        </row>
        <row r="175">
          <cell r="A175" t="str">
            <v xml:space="preserve">Хижняк Оксана Олегівна </v>
          </cell>
          <cell r="C175">
            <v>124081.81</v>
          </cell>
          <cell r="D175">
            <v>2404.88</v>
          </cell>
          <cell r="E175">
            <v>26524.39</v>
          </cell>
          <cell r="F175">
            <v>11687.8</v>
          </cell>
          <cell r="G175">
            <v>31463.41</v>
          </cell>
          <cell r="H175">
            <v>17218.72</v>
          </cell>
          <cell r="I175">
            <v>34782.61</v>
          </cell>
          <cell r="K175">
            <v>34782.608695652176</v>
          </cell>
          <cell r="L175">
            <v>89299.199999999997</v>
          </cell>
          <cell r="M175">
            <v>34782.61</v>
          </cell>
        </row>
        <row r="176">
          <cell r="A176" t="str">
            <v xml:space="preserve">Хотіна Валерія Ігорівна </v>
          </cell>
          <cell r="C176">
            <v>15789.09</v>
          </cell>
          <cell r="I176">
            <v>15789.09</v>
          </cell>
          <cell r="J176">
            <v>15789.093167701863</v>
          </cell>
          <cell r="L176">
            <v>0</v>
          </cell>
        </row>
        <row r="177">
          <cell r="A177" t="str">
            <v xml:space="preserve">Цибуковська Анна Адамівна </v>
          </cell>
          <cell r="C177">
            <v>6211.17</v>
          </cell>
          <cell r="I177">
            <v>6211.17</v>
          </cell>
          <cell r="K177">
            <v>6211.17</v>
          </cell>
          <cell r="L177">
            <v>0</v>
          </cell>
          <cell r="M177">
            <v>6211.17</v>
          </cell>
        </row>
        <row r="178">
          <cell r="A178" t="str">
            <v xml:space="preserve">Черевко Ірина Григорівна </v>
          </cell>
          <cell r="C178">
            <v>97838.58</v>
          </cell>
          <cell r="D178">
            <v>4812.07</v>
          </cell>
          <cell r="E178">
            <v>25902.44</v>
          </cell>
          <cell r="F178">
            <v>6768.29</v>
          </cell>
          <cell r="G178">
            <v>31463.41</v>
          </cell>
          <cell r="H178">
            <v>16470.009999999998</v>
          </cell>
          <cell r="I178">
            <v>12422.36</v>
          </cell>
          <cell r="K178">
            <v>12422.360248447205</v>
          </cell>
          <cell r="L178">
            <v>85416.219999999987</v>
          </cell>
          <cell r="M178">
            <v>12422.36</v>
          </cell>
        </row>
        <row r="179">
          <cell r="A179" t="str">
            <v xml:space="preserve">Черелюк Наталія Ігорівна </v>
          </cell>
          <cell r="C179">
            <v>32354.78</v>
          </cell>
          <cell r="I179">
            <v>32354.78</v>
          </cell>
          <cell r="J179">
            <v>32354.782608695652</v>
          </cell>
          <cell r="L179">
            <v>0</v>
          </cell>
        </row>
        <row r="180">
          <cell r="A180" t="str">
            <v xml:space="preserve">Чернікова Вікторія Василівна </v>
          </cell>
          <cell r="C180">
            <v>39872.94</v>
          </cell>
          <cell r="E180">
            <v>16641.46</v>
          </cell>
          <cell r="F180">
            <v>1363.79</v>
          </cell>
          <cell r="G180">
            <v>141.46</v>
          </cell>
          <cell r="H180">
            <v>4334.93</v>
          </cell>
          <cell r="I180">
            <v>17391.3</v>
          </cell>
          <cell r="K180">
            <v>17391.304347826088</v>
          </cell>
          <cell r="L180">
            <v>22481.64</v>
          </cell>
          <cell r="M180">
            <v>17391.3</v>
          </cell>
        </row>
        <row r="181">
          <cell r="A181" t="str">
            <v xml:space="preserve">Чорна Наталія Володимирівна </v>
          </cell>
          <cell r="C181">
            <v>89627.68</v>
          </cell>
          <cell r="I181">
            <v>89627.68</v>
          </cell>
          <cell r="J181">
            <v>89627.677018633534</v>
          </cell>
          <cell r="L181">
            <v>0</v>
          </cell>
        </row>
        <row r="182">
          <cell r="A182" t="str">
            <v xml:space="preserve">Чурсінова Тетяна Валентинівна </v>
          </cell>
          <cell r="C182">
            <v>409933.32</v>
          </cell>
          <cell r="I182">
            <v>409933.32</v>
          </cell>
          <cell r="J182">
            <v>409933.32919254655</v>
          </cell>
          <cell r="L182">
            <v>0</v>
          </cell>
        </row>
        <row r="183">
          <cell r="A183" t="str">
            <v xml:space="preserve">Шевчук Світлана Михайлівна </v>
          </cell>
          <cell r="C183">
            <v>36483.56</v>
          </cell>
          <cell r="E183">
            <v>20592.68</v>
          </cell>
          <cell r="G183">
            <v>8856.1</v>
          </cell>
          <cell r="H183">
            <v>7034.78</v>
          </cell>
          <cell r="L183">
            <v>36483.56</v>
          </cell>
        </row>
        <row r="184">
          <cell r="A184" t="str">
            <v xml:space="preserve">Шишкань-Шишова Катерина Олександрівна </v>
          </cell>
          <cell r="C184">
            <v>90933.119999999995</v>
          </cell>
          <cell r="I184">
            <v>90933.119999999995</v>
          </cell>
          <cell r="J184">
            <v>90933.118012422347</v>
          </cell>
          <cell r="L184">
            <v>0</v>
          </cell>
        </row>
        <row r="185">
          <cell r="A185" t="str">
            <v xml:space="preserve">Шишкіна Наталія Володимирівна </v>
          </cell>
          <cell r="C185">
            <v>29749.21</v>
          </cell>
          <cell r="I185">
            <v>29749.21</v>
          </cell>
          <cell r="J185">
            <v>29749.21</v>
          </cell>
          <cell r="L185">
            <v>0</v>
          </cell>
        </row>
        <row r="186">
          <cell r="A186" t="str">
            <v xml:space="preserve">Шишкіна Наталія Вячеславівна </v>
          </cell>
          <cell r="C186">
            <v>44842.559999999998</v>
          </cell>
          <cell r="I186">
            <v>44842.559999999998</v>
          </cell>
          <cell r="J186">
            <v>44842.559999999998</v>
          </cell>
          <cell r="L186">
            <v>0</v>
          </cell>
        </row>
        <row r="187">
          <cell r="A187" t="str">
            <v xml:space="preserve">Шпіля Ірина Степанівна </v>
          </cell>
          <cell r="C187">
            <v>3523.12</v>
          </cell>
          <cell r="I187">
            <v>3523.12</v>
          </cell>
          <cell r="J187">
            <v>3523.1180124223602</v>
          </cell>
          <cell r="L187">
            <v>0</v>
          </cell>
        </row>
        <row r="188">
          <cell r="A188" t="str">
            <v xml:space="preserve">Шульга Наталія Валеріївна </v>
          </cell>
          <cell r="C188">
            <v>103186.92</v>
          </cell>
          <cell r="D188">
            <v>4812.07</v>
          </cell>
          <cell r="E188">
            <v>30219.51</v>
          </cell>
          <cell r="F188">
            <v>6768.29</v>
          </cell>
          <cell r="G188">
            <v>31463.41</v>
          </cell>
          <cell r="H188">
            <v>17501.28</v>
          </cell>
          <cell r="I188">
            <v>12422.36</v>
          </cell>
          <cell r="K188">
            <v>12422.360248447205</v>
          </cell>
          <cell r="L188">
            <v>90764.56</v>
          </cell>
          <cell r="M188">
            <v>12422.36</v>
          </cell>
        </row>
        <row r="189">
          <cell r="A189" t="str">
            <v xml:space="preserve">Юзвенко Тетяна Юріївна </v>
          </cell>
          <cell r="C189">
            <v>4658.3900000000003</v>
          </cell>
          <cell r="I189">
            <v>4658.3900000000003</v>
          </cell>
          <cell r="K189">
            <v>4658.3850931677016</v>
          </cell>
          <cell r="L189">
            <v>0</v>
          </cell>
          <cell r="M189">
            <v>4658.3900000000003</v>
          </cell>
        </row>
      </sheetData>
      <sheetData sheetId="2"/>
      <sheetData sheetId="3"/>
      <sheetData sheetId="4"/>
      <sheetData sheetId="5"/>
      <sheetData sheetId="6">
        <row r="9">
          <cell r="B9" t="str">
            <v xml:space="preserve">Балюк Марина Олександрівна </v>
          </cell>
          <cell r="C9" t="str">
            <v>Харків</v>
          </cell>
          <cell r="D9" t="str">
            <v xml:space="preserve">Україна </v>
          </cell>
          <cell r="E9" t="str">
            <v xml:space="preserve">вул. Римарська, 28 </v>
          </cell>
        </row>
        <row r="10">
          <cell r="B10" t="str">
            <v xml:space="preserve">Бельчіна Юлія Богуславівна </v>
          </cell>
          <cell r="C10" t="str">
            <v>Київ</v>
          </cell>
          <cell r="D10" t="str">
            <v xml:space="preserve">Україна </v>
          </cell>
          <cell r="E10" t="str">
            <v xml:space="preserve">вул.  Вишгородська, 69 </v>
          </cell>
        </row>
        <row r="11">
          <cell r="B11" t="str">
            <v xml:space="preserve">Білоока Ірина Олександрівна </v>
          </cell>
          <cell r="C11" t="str">
            <v>Чернівці</v>
          </cell>
          <cell r="D11" t="str">
            <v xml:space="preserve">Україна </v>
          </cell>
          <cell r="E11" t="str">
            <v xml:space="preserve">вул.  Федьковича, 50 </v>
          </cell>
        </row>
        <row r="12">
          <cell r="B12" t="str">
            <v xml:space="preserve">Бірюкова Ольга Валеріївна </v>
          </cell>
          <cell r="C12" t="str">
            <v>Суми</v>
          </cell>
          <cell r="D12" t="str">
            <v xml:space="preserve">Україна </v>
          </cell>
          <cell r="E12" t="str">
            <v>вул. Ковпака, 18</v>
          </cell>
        </row>
        <row r="13">
          <cell r="B13" t="str">
            <v xml:space="preserve">Болгарська Світлана Вікторівна </v>
          </cell>
          <cell r="C13" t="str">
            <v>Київ</v>
          </cell>
          <cell r="D13" t="str">
            <v xml:space="preserve">Україна </v>
          </cell>
          <cell r="E13" t="str">
            <v xml:space="preserve">вул.  Вишгородська, 69 </v>
          </cell>
        </row>
        <row r="14">
          <cell r="B14" t="str">
            <v xml:space="preserve">Бондарець Ірина Анатоліївна </v>
          </cell>
          <cell r="C14" t="str">
            <v xml:space="preserve">Черкаси </v>
          </cell>
          <cell r="D14" t="str">
            <v xml:space="preserve">Україна </v>
          </cell>
          <cell r="E14" t="str">
            <v xml:space="preserve">вул.  Менделеєва, 3 </v>
          </cell>
        </row>
        <row r="15">
          <cell r="B15" t="str">
            <v xml:space="preserve">Бречко Андрій Юрійович </v>
          </cell>
          <cell r="C15" t="str">
            <v xml:space="preserve">Запоріжжя </v>
          </cell>
          <cell r="D15" t="str">
            <v xml:space="preserve">Україна </v>
          </cell>
          <cell r="E15" t="str">
            <v xml:space="preserve">вул. Соціалістична, 1 </v>
          </cell>
        </row>
        <row r="16">
          <cell r="B16" t="str">
            <v xml:space="preserve">Ведяєва Людмила Василівна </v>
          </cell>
          <cell r="C16" t="str">
            <v xml:space="preserve">Харків </v>
          </cell>
          <cell r="D16" t="str">
            <v xml:space="preserve">Україна </v>
          </cell>
          <cell r="E16" t="str">
            <v xml:space="preserve">вул.  Коопертивна, 2 </v>
          </cell>
        </row>
        <row r="17">
          <cell r="B17" t="str">
            <v xml:space="preserve">Вендзілович Юрій Миронович </v>
          </cell>
          <cell r="C17" t="str">
            <v xml:space="preserve">Львів </v>
          </cell>
          <cell r="D17" t="str">
            <v xml:space="preserve">Україна </v>
          </cell>
          <cell r="E17" t="str">
            <v xml:space="preserve">вул.  Острозького, 1 </v>
          </cell>
        </row>
        <row r="18">
          <cell r="B18" t="str">
            <v xml:space="preserve">Волкун Ірина Василівна </v>
          </cell>
          <cell r="C18" t="str">
            <v>Дрогобич</v>
          </cell>
          <cell r="D18" t="str">
            <v xml:space="preserve">Україна </v>
          </cell>
          <cell r="E18" t="str">
            <v>вул. Січових Стрільців,22</v>
          </cell>
        </row>
        <row r="19">
          <cell r="B19" t="str">
            <v xml:space="preserve">Волчкова Олена Іванівна </v>
          </cell>
          <cell r="C19" t="str">
            <v>Київ</v>
          </cell>
          <cell r="D19" t="str">
            <v xml:space="preserve">Україна </v>
          </cell>
          <cell r="E19" t="str">
            <v xml:space="preserve">ул. Рейтарская, 22 </v>
          </cell>
        </row>
        <row r="20">
          <cell r="B20" t="str">
            <v xml:space="preserve">Гартовська Ірина Радомирівна </v>
          </cell>
          <cell r="C20" t="str">
            <v>Київ</v>
          </cell>
          <cell r="D20" t="str">
            <v xml:space="preserve">Україна </v>
          </cell>
          <cell r="E20" t="str">
            <v xml:space="preserve">вул.  Боговутівська, 2 </v>
          </cell>
        </row>
        <row r="21">
          <cell r="B21" t="str">
            <v xml:space="preserve">Горват Таїса Миколаївна </v>
          </cell>
          <cell r="C21" t="str">
            <v xml:space="preserve">Мукачево </v>
          </cell>
          <cell r="D21" t="str">
            <v xml:space="preserve">Україна </v>
          </cell>
          <cell r="E21" t="str">
            <v xml:space="preserve">вул.  Ів.Франка, 43 </v>
          </cell>
        </row>
        <row r="22">
          <cell r="B22" t="str">
            <v xml:space="preserve">Джанкарашвілі Леся Олександрівна </v>
          </cell>
          <cell r="C22" t="str">
            <v xml:space="preserve">Луцьк </v>
          </cell>
          <cell r="D22" t="str">
            <v xml:space="preserve">Україна </v>
          </cell>
          <cell r="E22" t="str">
            <v xml:space="preserve">пр. Президента Грушевського, 21 </v>
          </cell>
        </row>
        <row r="23">
          <cell r="B23" t="str">
            <v xml:space="preserve">Дмитрук Уляна Ярославівна </v>
          </cell>
          <cell r="C23" t="str">
            <v xml:space="preserve">Львів </v>
          </cell>
          <cell r="D23" t="str">
            <v xml:space="preserve">Україна </v>
          </cell>
          <cell r="E23" t="str">
            <v xml:space="preserve">вул. Свенціцького, 3, </v>
          </cell>
        </row>
        <row r="24">
          <cell r="B24" t="str">
            <v>Добровінська Олена В'ячеславівна</v>
          </cell>
          <cell r="C24" t="str">
            <v>Київ</v>
          </cell>
          <cell r="D24" t="str">
            <v xml:space="preserve">Україна </v>
          </cell>
          <cell r="E24" t="str">
            <v xml:space="preserve">вул.  Вишгородська, 69 </v>
          </cell>
        </row>
        <row r="25">
          <cell r="B25" t="str">
            <v xml:space="preserve">Еременко Наталія Вікторівна </v>
          </cell>
          <cell r="D25" t="str">
            <v xml:space="preserve">Україна </v>
          </cell>
        </row>
        <row r="26">
          <cell r="B26" t="str">
            <v xml:space="preserve">Ефіменко Тетяна Ігорівна </v>
          </cell>
          <cell r="C26" t="str">
            <v xml:space="preserve">Харків </v>
          </cell>
          <cell r="D26" t="str">
            <v xml:space="preserve">Україна </v>
          </cell>
          <cell r="E26" t="str">
            <v xml:space="preserve">вул. Помірки, 27 </v>
          </cell>
        </row>
        <row r="27">
          <cell r="B27" t="str">
            <v xml:space="preserve">Жердьова Надія Миколаївна </v>
          </cell>
          <cell r="C27" t="str">
            <v>Київ</v>
          </cell>
          <cell r="D27" t="str">
            <v xml:space="preserve">Україна </v>
          </cell>
          <cell r="E27" t="str">
            <v>Вознесенський узвіз, 22</v>
          </cell>
        </row>
        <row r="28">
          <cell r="B28" t="str">
            <v xml:space="preserve">Загребельська Анжела Валеріївна </v>
          </cell>
          <cell r="C28" t="str">
            <v xml:space="preserve">Харків </v>
          </cell>
          <cell r="D28" t="str">
            <v xml:space="preserve">Україна </v>
          </cell>
          <cell r="E28" t="str">
            <v>пр. Московський, 197</v>
          </cell>
        </row>
        <row r="29">
          <cell r="B29" t="str">
            <v xml:space="preserve">Зелик Галина Миколаївна </v>
          </cell>
          <cell r="C29" t="str">
            <v xml:space="preserve">Калуш </v>
          </cell>
          <cell r="D29" t="str">
            <v xml:space="preserve">Україна </v>
          </cell>
          <cell r="E29" t="str">
            <v>вул. Медична, 6</v>
          </cell>
        </row>
        <row r="30">
          <cell r="B30" t="str">
            <v xml:space="preserve">Качор Леся Андріївна </v>
          </cell>
          <cell r="C30" t="str">
            <v xml:space="preserve">Тернопіль </v>
          </cell>
          <cell r="D30" t="str">
            <v xml:space="preserve">Україна </v>
          </cell>
          <cell r="E30" t="str">
            <v xml:space="preserve">вул.  Акад. Сахарова, 2 </v>
          </cell>
        </row>
        <row r="31">
          <cell r="B31" t="str">
            <v xml:space="preserve">Ковальчук Наталія Федорівна </v>
          </cell>
          <cell r="C31" t="str">
            <v xml:space="preserve">Рівне </v>
          </cell>
          <cell r="D31" t="str">
            <v xml:space="preserve">Україна </v>
          </cell>
          <cell r="E31" t="str">
            <v>вул. Курчатова, 6</v>
          </cell>
        </row>
        <row r="32">
          <cell r="B32" t="str">
            <v xml:space="preserve">Коренюк Людмила Ігнатівна </v>
          </cell>
          <cell r="C32" t="str">
            <v xml:space="preserve">Луцьк </v>
          </cell>
          <cell r="D32" t="str">
            <v xml:space="preserve">Україна </v>
          </cell>
          <cell r="E32" t="str">
            <v xml:space="preserve">пр. Президента Грушевського, 21 </v>
          </cell>
        </row>
        <row r="33">
          <cell r="B33" t="str">
            <v xml:space="preserve">Кравчун Нонна Олександрівна </v>
          </cell>
          <cell r="C33" t="str">
            <v xml:space="preserve">Харків </v>
          </cell>
          <cell r="D33" t="str">
            <v xml:space="preserve">Україна </v>
          </cell>
          <cell r="E33" t="str">
            <v xml:space="preserve">вул. Помірки, 27 </v>
          </cell>
        </row>
        <row r="34">
          <cell r="B34" t="str">
            <v xml:space="preserve">Красівська Валерія Валеріївна </v>
          </cell>
          <cell r="C34" t="str">
            <v xml:space="preserve">Львів </v>
          </cell>
          <cell r="D34" t="str">
            <v xml:space="preserve">Україна </v>
          </cell>
          <cell r="E34" t="str">
            <v>Ген.Чупринки, 45</v>
          </cell>
        </row>
        <row r="35">
          <cell r="B35" t="str">
            <v xml:space="preserve">Крецу Тамара Миколаївна </v>
          </cell>
          <cell r="C35" t="str">
            <v>Чернівці</v>
          </cell>
          <cell r="D35" t="str">
            <v xml:space="preserve">Україна </v>
          </cell>
          <cell r="E35" t="str">
            <v xml:space="preserve">пр. Незалежності,  98А </v>
          </cell>
        </row>
        <row r="36">
          <cell r="B36" t="str">
            <v>Кущ Ольга Іванівна</v>
          </cell>
          <cell r="C36" t="str">
            <v>Івано-Франківськ</v>
          </cell>
          <cell r="D36" t="str">
            <v xml:space="preserve">Україна </v>
          </cell>
          <cell r="E36" t="str">
            <v xml:space="preserve">вул.  Федьковича, 91 </v>
          </cell>
        </row>
        <row r="37">
          <cell r="B37" t="str">
            <v xml:space="preserve">Лантух Лілія Олексіївна </v>
          </cell>
          <cell r="C37" t="str">
            <v>Київ</v>
          </cell>
          <cell r="D37" t="str">
            <v xml:space="preserve">Україна </v>
          </cell>
          <cell r="E37" t="str">
            <v xml:space="preserve">вул.  Терещенковская,  23/25 </v>
          </cell>
        </row>
        <row r="38">
          <cell r="B38" t="str">
            <v xml:space="preserve">Леженко Геннадій Олександрович </v>
          </cell>
          <cell r="C38" t="str">
            <v xml:space="preserve">Запоріжжя </v>
          </cell>
          <cell r="D38" t="str">
            <v xml:space="preserve">Україна </v>
          </cell>
          <cell r="E38" t="str">
            <v xml:space="preserve">пр. Ленина, 230 </v>
          </cell>
        </row>
        <row r="39">
          <cell r="B39" t="str">
            <v xml:space="preserve">Лісова Олена Володимирівна </v>
          </cell>
          <cell r="C39" t="str">
            <v>Київ</v>
          </cell>
          <cell r="D39" t="str">
            <v xml:space="preserve">Україна </v>
          </cell>
          <cell r="E39" t="str">
            <v>вул. Пушкінська, 22</v>
          </cell>
        </row>
        <row r="40">
          <cell r="B40" t="str">
            <v xml:space="preserve">Логвінов Дмитро Валентинович </v>
          </cell>
          <cell r="C40" t="str">
            <v>Дніпро</v>
          </cell>
          <cell r="D40" t="str">
            <v xml:space="preserve">Україна </v>
          </cell>
          <cell r="E40" t="str">
            <v xml:space="preserve">пр. Воронцова,  29А </v>
          </cell>
        </row>
        <row r="41">
          <cell r="B41" t="str">
            <v xml:space="preserve">Луговець Олена Олександрівна </v>
          </cell>
          <cell r="C41" t="str">
            <v xml:space="preserve">Полтава </v>
          </cell>
          <cell r="D41" t="str">
            <v xml:space="preserve">Україна </v>
          </cell>
          <cell r="E41" t="str">
            <v>вул. Железна 17</v>
          </cell>
        </row>
        <row r="42">
          <cell r="B42" t="str">
            <v xml:space="preserve">Макаєва Світлана Станіславівна </v>
          </cell>
          <cell r="C42" t="str">
            <v>Київ</v>
          </cell>
          <cell r="D42" t="str">
            <v xml:space="preserve">Україна </v>
          </cell>
          <cell r="E42" t="str">
            <v>вул.  Вербицького, 5</v>
          </cell>
        </row>
        <row r="43">
          <cell r="B43" t="str">
            <v xml:space="preserve">Манська Катерина Геннадіївна </v>
          </cell>
          <cell r="C43" t="str">
            <v xml:space="preserve">Харків </v>
          </cell>
          <cell r="D43" t="str">
            <v xml:space="preserve">Україна </v>
          </cell>
          <cell r="E43" t="str">
            <v xml:space="preserve">вул. Помірки, 27 </v>
          </cell>
        </row>
        <row r="44">
          <cell r="B44" t="str">
            <v xml:space="preserve">Марочкіна Валерія Віталіївна </v>
          </cell>
          <cell r="C44" t="str">
            <v xml:space="preserve">Дніпро </v>
          </cell>
          <cell r="D44" t="str">
            <v xml:space="preserve">Україна </v>
          </cell>
          <cell r="E44" t="str">
            <v xml:space="preserve">пр. Воронцова, 29 </v>
          </cell>
        </row>
        <row r="45">
          <cell r="B45" t="str">
            <v xml:space="preserve">Марусин Оксана Василівна </v>
          </cell>
          <cell r="C45" t="str">
            <v>Івано-Франківськ</v>
          </cell>
          <cell r="D45" t="str">
            <v xml:space="preserve">Україна </v>
          </cell>
          <cell r="E45" t="str">
            <v xml:space="preserve">вул.  Федьковича, 91 </v>
          </cell>
        </row>
        <row r="46">
          <cell r="B46" t="str">
            <v xml:space="preserve">Марцинік Євген Миколайович </v>
          </cell>
          <cell r="C46" t="str">
            <v xml:space="preserve">Дніпро </v>
          </cell>
          <cell r="D46" t="str">
            <v xml:space="preserve">Україна </v>
          </cell>
          <cell r="E46" t="str">
            <v xml:space="preserve">пл. Жовтнева, 14 </v>
          </cell>
        </row>
        <row r="47">
          <cell r="B47" t="str">
            <v xml:space="preserve">Мельник Діна Петрівна </v>
          </cell>
          <cell r="C47" t="str">
            <v>Київ</v>
          </cell>
          <cell r="D47" t="str">
            <v xml:space="preserve">Україна </v>
          </cell>
          <cell r="E47" t="str">
            <v>Харьковское шоссе, 121</v>
          </cell>
        </row>
        <row r="48">
          <cell r="B48" t="str">
            <v xml:space="preserve">Міщенко Лариса Анатоліївна </v>
          </cell>
          <cell r="C48" t="str">
            <v>Київ</v>
          </cell>
          <cell r="D48" t="str">
            <v xml:space="preserve">Україна </v>
          </cell>
          <cell r="E48" t="str">
            <v>вул.Гоголівська 43а кв 4</v>
          </cell>
        </row>
        <row r="49">
          <cell r="B49" t="str">
            <v xml:space="preserve">Могильницька Лілія Анатоліївна </v>
          </cell>
          <cell r="C49" t="str">
            <v>Хмельницьк</v>
          </cell>
          <cell r="D49" t="str">
            <v xml:space="preserve">Україна </v>
          </cell>
          <cell r="E49" t="str">
            <v xml:space="preserve">вул.  Пілотська, 1 </v>
          </cell>
        </row>
        <row r="50">
          <cell r="B50" t="str">
            <v xml:space="preserve">Моршнева Світлана Петрівна </v>
          </cell>
          <cell r="C50" t="str">
            <v>Одеса</v>
          </cell>
          <cell r="D50" t="str">
            <v xml:space="preserve">Україна </v>
          </cell>
          <cell r="E50" t="str">
            <v xml:space="preserve">вул.  Пятницького, 3 </v>
          </cell>
        </row>
        <row r="51">
          <cell r="B51" t="str">
            <v xml:space="preserve">Ніколаєв Роман Сергійович </v>
          </cell>
          <cell r="C51" t="str">
            <v>Харків</v>
          </cell>
          <cell r="D51" t="str">
            <v xml:space="preserve">Україна </v>
          </cell>
          <cell r="E51" t="str">
            <v xml:space="preserve">вул. Помірки, 27 </v>
          </cell>
        </row>
        <row r="52">
          <cell r="B52" t="str">
            <v xml:space="preserve">Ніколюк Олена Анатоліївна </v>
          </cell>
          <cell r="D52" t="str">
            <v xml:space="preserve">Україна </v>
          </cell>
        </row>
        <row r="53">
          <cell r="B53" t="str">
            <v xml:space="preserve">Ніфонтова Лариса Валентинівна </v>
          </cell>
          <cell r="C53" t="str">
            <v>Київ</v>
          </cell>
          <cell r="D53" t="str">
            <v xml:space="preserve">Україна </v>
          </cell>
          <cell r="E53" t="str">
            <v xml:space="preserve">вул. Зоологічна, 3Д </v>
          </cell>
        </row>
        <row r="54">
          <cell r="B54" t="str">
            <v xml:space="preserve">Орленко Валерія Леонідівна </v>
          </cell>
          <cell r="C54" t="str">
            <v>Київ</v>
          </cell>
          <cell r="D54" t="str">
            <v xml:space="preserve">Україна </v>
          </cell>
          <cell r="E54" t="str">
            <v xml:space="preserve">вул.  Вишгородська, 69 </v>
          </cell>
        </row>
        <row r="55">
          <cell r="B55" t="str">
            <v xml:space="preserve">Паньків Володимир Іванович </v>
          </cell>
          <cell r="C55" t="str">
            <v>Київ</v>
          </cell>
          <cell r="D55" t="str">
            <v xml:space="preserve">Україна </v>
          </cell>
          <cell r="E55" t="str">
            <v xml:space="preserve">вул. Кловський узвіз, 13А </v>
          </cell>
        </row>
        <row r="56">
          <cell r="B56" t="str">
            <v xml:space="preserve">Пастарус Лариса Миколаївна </v>
          </cell>
          <cell r="C56" t="str">
            <v xml:space="preserve">Дніпро </v>
          </cell>
          <cell r="D56" t="str">
            <v xml:space="preserve">Україна </v>
          </cell>
          <cell r="E56" t="str">
            <v xml:space="preserve">пр. Воронцова, 29 </v>
          </cell>
        </row>
        <row r="57">
          <cell r="B57" t="str">
            <v xml:space="preserve">Пашковська Наталія Вікторівна </v>
          </cell>
          <cell r="C57" t="str">
            <v>Чернівці</v>
          </cell>
          <cell r="D57" t="str">
            <v xml:space="preserve">Україна </v>
          </cell>
          <cell r="E57" t="str">
            <v xml:space="preserve">вул.  Федьковича, 50 </v>
          </cell>
        </row>
        <row r="58">
          <cell r="B58" t="str">
            <v xml:space="preserve">Перетятько Вероніка Вікторівна </v>
          </cell>
          <cell r="C58" t="str">
            <v>Київ</v>
          </cell>
          <cell r="D58" t="str">
            <v xml:space="preserve">Україна </v>
          </cell>
          <cell r="E58" t="str">
            <v>вул. Кучера Василя 5</v>
          </cell>
        </row>
        <row r="59">
          <cell r="B59" t="str">
            <v>Петричка Орест Павлович</v>
          </cell>
          <cell r="C59" t="str">
            <v xml:space="preserve">Львів </v>
          </cell>
          <cell r="D59" t="str">
            <v xml:space="preserve">Україна </v>
          </cell>
          <cell r="E59" t="str">
            <v xml:space="preserve">вул.  Острозького, 1 </v>
          </cell>
        </row>
        <row r="60">
          <cell r="B60" t="str">
            <v xml:space="preserve">Петросян Олена Віталіївна </v>
          </cell>
          <cell r="C60" t="str">
            <v xml:space="preserve">Одеса </v>
          </cell>
          <cell r="D60" t="str">
            <v xml:space="preserve">Україна </v>
          </cell>
          <cell r="E60" t="str">
            <v xml:space="preserve">вул.  Заболотного, 26 </v>
          </cell>
        </row>
        <row r="61">
          <cell r="B61" t="str">
            <v xml:space="preserve">Пильов Данило Ігорович </v>
          </cell>
          <cell r="D61" t="str">
            <v xml:space="preserve">Україна </v>
          </cell>
        </row>
        <row r="62">
          <cell r="B62" t="str">
            <v xml:space="preserve">Погадаєва Наталія Леонідівна </v>
          </cell>
          <cell r="C62" t="str">
            <v>Київ</v>
          </cell>
          <cell r="D62" t="str">
            <v xml:space="preserve">Україна </v>
          </cell>
          <cell r="E62" t="str">
            <v>вул. Черновола, 28/1</v>
          </cell>
        </row>
        <row r="63">
          <cell r="B63" t="str">
            <v xml:space="preserve">Полозова Любов Георгіївна </v>
          </cell>
          <cell r="C63" t="str">
            <v xml:space="preserve">Харків </v>
          </cell>
          <cell r="D63" t="str">
            <v xml:space="preserve">Україна </v>
          </cell>
          <cell r="E63" t="str">
            <v>Помірки, 27</v>
          </cell>
        </row>
        <row r="64">
          <cell r="B64" t="str">
            <v xml:space="preserve">Потапчук Олександр Васильович </v>
          </cell>
          <cell r="C64" t="str">
            <v xml:space="preserve">Одеса </v>
          </cell>
          <cell r="D64" t="str">
            <v xml:space="preserve">Україна </v>
          </cell>
          <cell r="E64" t="str">
            <v xml:space="preserve">вул.  Заболотного, 26 </v>
          </cell>
        </row>
        <row r="65">
          <cell r="B65" t="str">
            <v xml:space="preserve">Радченко Ірина Петрівна </v>
          </cell>
          <cell r="C65" t="str">
            <v xml:space="preserve">Суми </v>
          </cell>
          <cell r="D65" t="str">
            <v xml:space="preserve">Україна </v>
          </cell>
          <cell r="E65" t="str">
            <v>вул. Ковпака, 22</v>
          </cell>
        </row>
        <row r="66">
          <cell r="B66" t="str">
            <v xml:space="preserve">Романова Ірина Петрівна </v>
          </cell>
          <cell r="C66" t="str">
            <v xml:space="preserve">Харків </v>
          </cell>
          <cell r="D66" t="str">
            <v xml:space="preserve">Україна </v>
          </cell>
          <cell r="E66" t="str">
            <v xml:space="preserve">вул. Помірки, 27 </v>
          </cell>
        </row>
        <row r="67">
          <cell r="B67" t="str">
            <v xml:space="preserve">Романова Олена Вячіславівна </v>
          </cell>
          <cell r="C67" t="str">
            <v xml:space="preserve">Запоріжжя </v>
          </cell>
          <cell r="D67" t="str">
            <v xml:space="preserve">Україна </v>
          </cell>
          <cell r="E67" t="str">
            <v>ул. Социалистическая, 1</v>
          </cell>
        </row>
        <row r="68">
          <cell r="B68" t="str">
            <v xml:space="preserve">Сандурська Соломія Юріївна </v>
          </cell>
          <cell r="C68" t="str">
            <v xml:space="preserve">Львів </v>
          </cell>
          <cell r="D68" t="str">
            <v xml:space="preserve">Україна </v>
          </cell>
          <cell r="E68" t="str">
            <v xml:space="preserve">вул.  Острозького, 1 </v>
          </cell>
        </row>
        <row r="69">
          <cell r="B69" t="str">
            <v xml:space="preserve">Сахарова Юлія Віталіївна </v>
          </cell>
          <cell r="C69" t="str">
            <v>Київ</v>
          </cell>
          <cell r="D69" t="str">
            <v xml:space="preserve">Україна </v>
          </cell>
          <cell r="E69" t="str">
            <v>Вознесенський узвіз, 22</v>
          </cell>
        </row>
        <row r="70">
          <cell r="B70" t="str">
            <v xml:space="preserve">Серденко Елеонора Олександрівна </v>
          </cell>
          <cell r="C70" t="str">
            <v xml:space="preserve">Мукачево </v>
          </cell>
          <cell r="D70" t="str">
            <v xml:space="preserve">Україна </v>
          </cell>
          <cell r="E70" t="str">
            <v>вул.Пирогова 8-13 </v>
          </cell>
        </row>
        <row r="71">
          <cell r="B71" t="str">
            <v xml:space="preserve">Серік Сергій Андрійович </v>
          </cell>
          <cell r="C71" t="str">
            <v xml:space="preserve">Харків </v>
          </cell>
          <cell r="D71" t="str">
            <v xml:space="preserve">Україна </v>
          </cell>
          <cell r="E71" t="str">
            <v xml:space="preserve">пр. Любові Малої, 2А, </v>
          </cell>
        </row>
        <row r="72">
          <cell r="B72" t="str">
            <v xml:space="preserve">Сілаєва Тетяна Олександрівна </v>
          </cell>
          <cell r="C72" t="str">
            <v xml:space="preserve">Краматорськ </v>
          </cell>
          <cell r="D72" t="str">
            <v xml:space="preserve">Україна </v>
          </cell>
          <cell r="E72" t="str">
            <v> вул. Героїв України, 17</v>
          </cell>
        </row>
        <row r="73">
          <cell r="B73" t="str">
            <v xml:space="preserve">Сіренко Юрій Миколайович </v>
          </cell>
          <cell r="C73" t="str">
            <v>Київ</v>
          </cell>
          <cell r="D73" t="str">
            <v xml:space="preserve">Україна </v>
          </cell>
          <cell r="E73" t="str">
            <v>вул. Народного ополчення, 5</v>
          </cell>
        </row>
        <row r="74">
          <cell r="B74" t="str">
            <v>Скрипник Надія Василівна</v>
          </cell>
          <cell r="C74" t="str">
            <v>Івано-Франківськ</v>
          </cell>
          <cell r="D74" t="str">
            <v xml:space="preserve">Україна </v>
          </cell>
          <cell r="E74" t="str">
            <v xml:space="preserve">вул.  Федьковича, 91 </v>
          </cell>
        </row>
        <row r="75">
          <cell r="B75" t="str">
            <v xml:space="preserve">Слепян Олена Василівна </v>
          </cell>
          <cell r="C75" t="str">
            <v xml:space="preserve">Запоріжжя </v>
          </cell>
          <cell r="D75" t="str">
            <v xml:space="preserve">Україна </v>
          </cell>
          <cell r="E75" t="str">
            <v xml:space="preserve">пр. Ленина, 230 </v>
          </cell>
        </row>
        <row r="76">
          <cell r="B76" t="str">
            <v xml:space="preserve">Смірнов Іван Іванович </v>
          </cell>
          <cell r="C76" t="str">
            <v xml:space="preserve">Харків </v>
          </cell>
          <cell r="D76" t="str">
            <v xml:space="preserve">Україна </v>
          </cell>
          <cell r="E76" t="str">
            <v xml:space="preserve">пр. Незалежності, 13 </v>
          </cell>
        </row>
        <row r="77">
          <cell r="B77" t="str">
            <v>Спринчук Наталія Андріївна</v>
          </cell>
          <cell r="C77" t="str">
            <v>Київ</v>
          </cell>
          <cell r="D77" t="str">
            <v xml:space="preserve">Україна </v>
          </cell>
          <cell r="E77" t="str">
            <v xml:space="preserve">вул.  Вишгородська, 6 </v>
          </cell>
        </row>
        <row r="78">
          <cell r="B78" t="str">
            <v xml:space="preserve">Сулига Ірина Богданівна </v>
          </cell>
          <cell r="C78" t="str">
            <v xml:space="preserve">Львів </v>
          </cell>
          <cell r="D78" t="str">
            <v xml:space="preserve">Україна </v>
          </cell>
          <cell r="E78" t="str">
            <v xml:space="preserve">вул.  Острозького, 1 </v>
          </cell>
        </row>
        <row r="79">
          <cell r="B79" t="str">
            <v xml:space="preserve">Суслик Галина Іванівна </v>
          </cell>
          <cell r="C79" t="str">
            <v xml:space="preserve">Львів </v>
          </cell>
          <cell r="D79" t="str">
            <v xml:space="preserve">Україна </v>
          </cell>
          <cell r="E79" t="str">
            <v xml:space="preserve">вул.  Острозького, 1 </v>
          </cell>
        </row>
        <row r="80">
          <cell r="B80" t="str">
            <v xml:space="preserve">Тамбовцева Тіна Костянтинівна </v>
          </cell>
          <cell r="C80" t="str">
            <v xml:space="preserve">Харків </v>
          </cell>
          <cell r="D80" t="str">
            <v xml:space="preserve">Україна </v>
          </cell>
          <cell r="E80" t="str">
            <v xml:space="preserve">вул. Помірки, 27 </v>
          </cell>
        </row>
        <row r="81">
          <cell r="B81" t="str">
            <v xml:space="preserve">Тітова Юлія Олександрівна </v>
          </cell>
          <cell r="C81" t="str">
            <v xml:space="preserve">Харків </v>
          </cell>
          <cell r="D81" t="str">
            <v xml:space="preserve">Україна </v>
          </cell>
          <cell r="E81" t="str">
            <v xml:space="preserve">вул. Помірки, 27 </v>
          </cell>
        </row>
        <row r="82">
          <cell r="B82" t="str">
            <v xml:space="preserve">Ткач Сергій Миколайович </v>
          </cell>
          <cell r="C82" t="str">
            <v>Київ</v>
          </cell>
          <cell r="D82" t="str">
            <v xml:space="preserve">Україна </v>
          </cell>
          <cell r="E82" t="str">
            <v xml:space="preserve">вул.  Вишгородська, 69 </v>
          </cell>
        </row>
        <row r="83">
          <cell r="B83" t="str">
            <v xml:space="preserve">Трофімова Ірина Всеволодівна </v>
          </cell>
          <cell r="C83" t="str">
            <v>Харків</v>
          </cell>
          <cell r="D83" t="str">
            <v xml:space="preserve">Україна </v>
          </cell>
          <cell r="E83" t="str">
            <v xml:space="preserve">пр. Московський, 197 </v>
          </cell>
        </row>
        <row r="84">
          <cell r="B84" t="str">
            <v xml:space="preserve">Турчина Світлана Ігорівна </v>
          </cell>
          <cell r="C84" t="str">
            <v xml:space="preserve">Харків </v>
          </cell>
          <cell r="D84" t="str">
            <v xml:space="preserve">Україна </v>
          </cell>
          <cell r="E84" t="str">
            <v>вул. Клочковська , 337</v>
          </cell>
        </row>
        <row r="85">
          <cell r="B85" t="str">
            <v xml:space="preserve">Урбанович Аліна Мечиславівна </v>
          </cell>
          <cell r="C85" t="str">
            <v xml:space="preserve">Львів </v>
          </cell>
          <cell r="D85" t="str">
            <v xml:space="preserve">Україна </v>
          </cell>
          <cell r="E85" t="str">
            <v xml:space="preserve">вул.  Острозького, 1 </v>
          </cell>
        </row>
        <row r="86">
          <cell r="B86" t="str">
            <v xml:space="preserve">Філончук Олег Анатолійович </v>
          </cell>
          <cell r="C86" t="str">
            <v xml:space="preserve">Рівне </v>
          </cell>
          <cell r="D86" t="str">
            <v xml:space="preserve">Україна </v>
          </cell>
          <cell r="E86" t="str">
            <v>вул. Курчатова, 6</v>
          </cell>
        </row>
        <row r="87">
          <cell r="B87" t="str">
            <v xml:space="preserve">Хижняк Оксана Олегівна </v>
          </cell>
          <cell r="C87" t="str">
            <v xml:space="preserve">Харків </v>
          </cell>
          <cell r="D87" t="str">
            <v xml:space="preserve">Україна </v>
          </cell>
          <cell r="E87" t="str">
            <v xml:space="preserve">вул. Помірки, 27, </v>
          </cell>
        </row>
        <row r="88">
          <cell r="B88" t="str">
            <v xml:space="preserve">Цибуковська Анна Адамівна </v>
          </cell>
          <cell r="C88" t="str">
            <v xml:space="preserve">Львів </v>
          </cell>
          <cell r="D88" t="str">
            <v xml:space="preserve">Україна </v>
          </cell>
          <cell r="E88" t="str">
            <v>вул.  Свенціцького, 3</v>
          </cell>
        </row>
        <row r="89">
          <cell r="B89" t="str">
            <v xml:space="preserve">Шульга Наталія Валеріївна </v>
          </cell>
          <cell r="C89" t="str">
            <v xml:space="preserve">Харків </v>
          </cell>
          <cell r="D89" t="str">
            <v xml:space="preserve">Україна </v>
          </cell>
          <cell r="E89" t="str">
            <v xml:space="preserve">вул. Муранова, 35 </v>
          </cell>
        </row>
        <row r="90">
          <cell r="B90" t="str">
            <v xml:space="preserve">Юзвенко Тетяна Юріївна </v>
          </cell>
          <cell r="C90" t="str">
            <v>Київ</v>
          </cell>
          <cell r="D90" t="str">
            <v xml:space="preserve">Україна </v>
          </cell>
          <cell r="E90" t="str">
            <v xml:space="preserve">вул. Кловський узвіз, 13А 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Novo Nordisk 2020">
      <a:dk1>
        <a:sysClr val="windowText" lastClr="000000"/>
      </a:dk1>
      <a:lt1>
        <a:srgbClr val="FFFFFF"/>
      </a:lt1>
      <a:dk2>
        <a:srgbClr val="001965"/>
      </a:dk2>
      <a:lt2>
        <a:srgbClr val="CCC5BD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3B97DE"/>
      </a:folHlink>
    </a:clrScheme>
    <a:fontScheme name="Novo Nordisk 2020">
      <a:majorFont>
        <a:latin typeface="Apis For Office"/>
        <a:ea typeface=""/>
        <a:cs typeface=""/>
      </a:majorFont>
      <a:minorFont>
        <a:latin typeface="Apis For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391F-5B81-4E91-AE14-143CF8973BB6}">
  <dimension ref="A1:N168"/>
  <sheetViews>
    <sheetView tabSelected="1" zoomScale="120" zoomScaleNormal="120" workbookViewId="0">
      <selection sqref="A1:N168"/>
    </sheetView>
  </sheetViews>
  <sheetFormatPr defaultRowHeight="14.5" x14ac:dyDescent="0.4"/>
  <sheetData>
    <row r="1" spans="1:14" x14ac:dyDescent="0.4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/>
      <c r="J1" s="4"/>
      <c r="K1" s="2" t="s">
        <v>7</v>
      </c>
      <c r="L1" s="4"/>
      <c r="M1" s="5"/>
      <c r="N1" s="1" t="s">
        <v>8</v>
      </c>
    </row>
    <row r="2" spans="1:14" x14ac:dyDescent="0.4">
      <c r="A2" s="6"/>
      <c r="B2" s="6"/>
      <c r="C2" s="6"/>
      <c r="D2" s="6"/>
      <c r="E2" s="6"/>
      <c r="F2" s="6"/>
      <c r="G2" s="6"/>
      <c r="H2" s="7"/>
      <c r="I2" s="8"/>
      <c r="J2" s="9"/>
      <c r="K2" s="7"/>
      <c r="L2" s="9"/>
      <c r="M2" s="10"/>
      <c r="N2" s="6"/>
    </row>
    <row r="3" spans="1:14" x14ac:dyDescent="0.4">
      <c r="A3" s="6"/>
      <c r="B3" s="6"/>
      <c r="C3" s="6"/>
      <c r="D3" s="6"/>
      <c r="E3" s="6"/>
      <c r="F3" s="6"/>
      <c r="G3" s="6"/>
      <c r="H3" s="7"/>
      <c r="I3" s="8"/>
      <c r="J3" s="9"/>
      <c r="K3" s="7"/>
      <c r="L3" s="9"/>
      <c r="M3" s="10"/>
      <c r="N3" s="6"/>
    </row>
    <row r="4" spans="1:14" x14ac:dyDescent="0.4">
      <c r="A4" s="6"/>
      <c r="B4" s="6"/>
      <c r="C4" s="6"/>
      <c r="D4" s="6"/>
      <c r="E4" s="6"/>
      <c r="F4" s="6"/>
      <c r="G4" s="6"/>
      <c r="H4" s="7"/>
      <c r="I4" s="8"/>
      <c r="J4" s="9"/>
      <c r="K4" s="7"/>
      <c r="L4" s="9"/>
      <c r="M4" s="10"/>
      <c r="N4" s="6"/>
    </row>
    <row r="5" spans="1:14" ht="15" thickBot="1" x14ac:dyDescent="0.45">
      <c r="A5" s="6"/>
      <c r="B5" s="6"/>
      <c r="C5" s="6"/>
      <c r="D5" s="6"/>
      <c r="E5" s="6"/>
      <c r="F5" s="6"/>
      <c r="G5" s="6"/>
      <c r="H5" s="11"/>
      <c r="I5" s="12"/>
      <c r="J5" s="13"/>
      <c r="K5" s="11"/>
      <c r="L5" s="13"/>
      <c r="M5" s="10"/>
      <c r="N5" s="6"/>
    </row>
    <row r="6" spans="1:14" x14ac:dyDescent="0.4">
      <c r="A6" s="6"/>
      <c r="B6" s="6"/>
      <c r="C6" s="6"/>
      <c r="D6" s="6"/>
      <c r="E6" s="6"/>
      <c r="F6" s="6"/>
      <c r="G6" s="6"/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0"/>
      <c r="N6" s="6"/>
    </row>
    <row r="7" spans="1:14" ht="15" thickBot="1" x14ac:dyDescent="0.45">
      <c r="A7" s="14"/>
      <c r="B7" s="6"/>
      <c r="C7" s="6"/>
      <c r="D7" s="6"/>
      <c r="E7" s="6"/>
      <c r="F7" s="6"/>
      <c r="G7" s="14"/>
      <c r="H7" s="14"/>
      <c r="I7" s="14"/>
      <c r="J7" s="14"/>
      <c r="K7" s="14"/>
      <c r="L7" s="14"/>
      <c r="M7" s="15"/>
      <c r="N7" s="14"/>
    </row>
    <row r="8" spans="1:14" x14ac:dyDescent="0.4">
      <c r="A8" s="16" t="s">
        <v>14</v>
      </c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ht="16" x14ac:dyDescent="0.4">
      <c r="A9" s="20"/>
      <c r="B9" s="21" t="s">
        <v>16</v>
      </c>
      <c r="C9" s="22" t="str">
        <f>VLOOKUP(B9,[1]ЛектораИнформация!$B$9:$E$90,2,0)</f>
        <v>Харків</v>
      </c>
      <c r="D9" s="22" t="str">
        <f>VLOOKUP(B9,[1]ЛектораИнформация!$B$9:$E$90,3,0)</f>
        <v xml:space="preserve">Україна </v>
      </c>
      <c r="E9" s="22" t="str">
        <f>VLOOKUP(B9,[1]ЛектораИнформация!$B$9:$E$90,4,0)</f>
        <v xml:space="preserve">вул. Римарська, 28 </v>
      </c>
      <c r="F9" s="22"/>
      <c r="G9" s="23"/>
      <c r="H9" s="23"/>
      <c r="I9" s="22"/>
      <c r="J9" s="22"/>
      <c r="K9" s="24">
        <f>VLOOKUP(B9,[1]РасходыЗарплата!$A$7:$M$189,13,0)</f>
        <v>20186.34</v>
      </c>
      <c r="L9" s="24">
        <f>VLOOKUP(B9,[1]РасходыЗарплата!$A$7:$M$189,12,0)</f>
        <v>18819.010000000002</v>
      </c>
      <c r="M9" s="24"/>
      <c r="N9" s="24"/>
    </row>
    <row r="10" spans="1:14" ht="16" x14ac:dyDescent="0.4">
      <c r="A10" s="20"/>
      <c r="B10" s="21" t="s">
        <v>17</v>
      </c>
      <c r="C10" s="22" t="str">
        <f>VLOOKUP(B10,[1]ЛектораИнформация!$B$9:$E$90,2,0)</f>
        <v>Київ</v>
      </c>
      <c r="D10" s="22" t="str">
        <f>VLOOKUP(B10,[1]ЛектораИнформация!$B$9:$E$90,3,0)</f>
        <v xml:space="preserve">Україна </v>
      </c>
      <c r="E10" s="22" t="str">
        <f>VLOOKUP(B10,[1]ЛектораИнформация!$B$9:$E$90,4,0)</f>
        <v xml:space="preserve">вул.  Вишгородська, 69 </v>
      </c>
      <c r="F10" s="22"/>
      <c r="G10" s="23"/>
      <c r="H10" s="23"/>
      <c r="I10" s="22"/>
      <c r="J10" s="22"/>
      <c r="K10" s="24">
        <f>VLOOKUP(B10,[1]РасходыЗарплата!$A$7:$M$189,13,0)</f>
        <v>10869.57</v>
      </c>
      <c r="L10" s="24">
        <f>VLOOKUP(B10,[1]РасходыЗарплата!$A$7:$M$189,12,0)</f>
        <v>5244.9900000000007</v>
      </c>
      <c r="M10" s="24"/>
      <c r="N10" s="24"/>
    </row>
    <row r="11" spans="1:14" ht="16" x14ac:dyDescent="0.4">
      <c r="A11" s="20"/>
      <c r="B11" s="21" t="s">
        <v>18</v>
      </c>
      <c r="C11" s="22" t="str">
        <f>VLOOKUP(B11,[1]ЛектораИнформация!$B$9:$E$90,2,0)</f>
        <v>Чернівці</v>
      </c>
      <c r="D11" s="22" t="str">
        <f>VLOOKUP(B11,[1]ЛектораИнформация!$B$9:$E$90,3,0)</f>
        <v xml:space="preserve">Україна </v>
      </c>
      <c r="E11" s="22" t="str">
        <f>VLOOKUP(B11,[1]ЛектораИнформация!$B$9:$E$90,4,0)</f>
        <v xml:space="preserve">вул.  Федьковича, 50 </v>
      </c>
      <c r="F11" s="22"/>
      <c r="G11" s="23"/>
      <c r="H11" s="23"/>
      <c r="I11" s="22"/>
      <c r="J11" s="22"/>
      <c r="K11" s="24">
        <f>VLOOKUP(B11,[1]РасходыЗарплата!$A$7:$M$189,13,0)</f>
        <v>2484.4699999999998</v>
      </c>
      <c r="L11" s="24">
        <f>VLOOKUP(B11,[1]РасходыЗарплата!$A$7:$M$189,12,0)</f>
        <v>86222.56</v>
      </c>
      <c r="M11" s="24"/>
      <c r="N11" s="24"/>
    </row>
    <row r="12" spans="1:14" ht="16" x14ac:dyDescent="0.4">
      <c r="A12" s="20"/>
      <c r="B12" s="21" t="s">
        <v>19</v>
      </c>
      <c r="C12" s="22" t="str">
        <f>VLOOKUP(B12,[1]ЛектораИнформация!$B$9:$E$90,2,0)</f>
        <v>Суми</v>
      </c>
      <c r="D12" s="22" t="str">
        <f>VLOOKUP(B12,[1]ЛектораИнформация!$B$9:$E$90,3,0)</f>
        <v xml:space="preserve">Україна </v>
      </c>
      <c r="E12" s="22" t="str">
        <f>VLOOKUP(B12,[1]ЛектораИнформация!$B$9:$E$90,4,0)</f>
        <v>вул. Ковпака, 18</v>
      </c>
      <c r="F12" s="22"/>
      <c r="G12" s="23"/>
      <c r="H12" s="23"/>
      <c r="I12" s="22"/>
      <c r="J12" s="22"/>
      <c r="K12" s="24">
        <f>VLOOKUP(B12,[1]РасходыЗарплата!$A$7:$M$189,13,0)</f>
        <v>2484.4699999999998</v>
      </c>
      <c r="L12" s="24">
        <f>VLOOKUP(B12,[1]РасходыЗарплата!$A$7:$M$189,12,0)</f>
        <v>0</v>
      </c>
      <c r="M12" s="24"/>
      <c r="N12" s="24"/>
    </row>
    <row r="13" spans="1:14" ht="24" x14ac:dyDescent="0.4">
      <c r="A13" s="20"/>
      <c r="B13" s="21" t="s">
        <v>20</v>
      </c>
      <c r="C13" s="22" t="str">
        <f>VLOOKUP(B13,[1]ЛектораИнформация!$B$9:$E$90,2,0)</f>
        <v>Київ</v>
      </c>
      <c r="D13" s="22" t="str">
        <f>VLOOKUP(B13,[1]ЛектораИнформация!$B$9:$E$90,3,0)</f>
        <v xml:space="preserve">Україна </v>
      </c>
      <c r="E13" s="22" t="str">
        <f>VLOOKUP(B13,[1]ЛектораИнформация!$B$9:$E$90,4,0)</f>
        <v xml:space="preserve">вул.  Вишгородська, 69 </v>
      </c>
      <c r="F13" s="22"/>
      <c r="G13" s="23"/>
      <c r="H13" s="23"/>
      <c r="I13" s="22"/>
      <c r="J13" s="22"/>
      <c r="K13" s="24">
        <f>VLOOKUP(B13,[1]РасходыЗарплата!$A$7:$M$189,13,0)</f>
        <v>84472.05</v>
      </c>
      <c r="L13" s="24">
        <f>VLOOKUP(B13,[1]РасходыЗарплата!$A$7:$M$189,12,0)</f>
        <v>40807.980000000003</v>
      </c>
      <c r="M13" s="24"/>
      <c r="N13" s="24"/>
    </row>
    <row r="14" spans="1:14" ht="16" x14ac:dyDescent="0.4">
      <c r="A14" s="20"/>
      <c r="B14" s="21" t="s">
        <v>21</v>
      </c>
      <c r="C14" s="22" t="str">
        <f>VLOOKUP(B14,[1]ЛектораИнформация!$B$9:$E$90,2,0)</f>
        <v xml:space="preserve">Черкаси </v>
      </c>
      <c r="D14" s="22" t="str">
        <f>VLOOKUP(B14,[1]ЛектораИнформация!$B$9:$E$90,3,0)</f>
        <v xml:space="preserve">Україна </v>
      </c>
      <c r="E14" s="22" t="str">
        <f>VLOOKUP(B14,[1]ЛектораИнформация!$B$9:$E$90,4,0)</f>
        <v xml:space="preserve">вул.  Менделеєва, 3 </v>
      </c>
      <c r="F14" s="22"/>
      <c r="G14" s="23"/>
      <c r="H14" s="23"/>
      <c r="I14" s="22"/>
      <c r="J14" s="22"/>
      <c r="K14" s="24">
        <f>VLOOKUP(B14,[1]РасходыЗарплата!$A$7:$M$189,13,0)</f>
        <v>6211.18</v>
      </c>
      <c r="L14" s="24">
        <f>VLOOKUP(B14,[1]РасходыЗарплата!$A$7:$M$189,12,0)</f>
        <v>23451.230000000003</v>
      </c>
      <c r="M14" s="24"/>
      <c r="N14" s="24"/>
    </row>
    <row r="15" spans="1:14" ht="16" x14ac:dyDescent="0.4">
      <c r="A15" s="20"/>
      <c r="B15" s="21" t="s">
        <v>22</v>
      </c>
      <c r="C15" s="22" t="str">
        <f>VLOOKUP(B15,[1]ЛектораИнформация!$B$9:$E$90,2,0)</f>
        <v xml:space="preserve">Запоріжжя </v>
      </c>
      <c r="D15" s="22" t="str">
        <f>VLOOKUP(B15,[1]ЛектораИнформация!$B$9:$E$90,3,0)</f>
        <v xml:space="preserve">Україна </v>
      </c>
      <c r="E15" s="22" t="str">
        <f>VLOOKUP(B15,[1]ЛектораИнформация!$B$9:$E$90,4,0)</f>
        <v xml:space="preserve">вул. Соціалістична, 1 </v>
      </c>
      <c r="F15" s="22"/>
      <c r="G15" s="23"/>
      <c r="H15" s="23"/>
      <c r="I15" s="22"/>
      <c r="J15" s="22"/>
      <c r="K15" s="24">
        <f>VLOOKUP(B15,[1]РасходыЗарплата!$A$7:$M$189,13,0)</f>
        <v>16770.189999999999</v>
      </c>
      <c r="L15" s="24">
        <f>VLOOKUP(B15,[1]РасходыЗарплата!$A$7:$M$189,12,0)</f>
        <v>22481.629999999997</v>
      </c>
      <c r="M15" s="24"/>
      <c r="N15" s="24"/>
    </row>
    <row r="16" spans="1:14" ht="24" x14ac:dyDescent="0.4">
      <c r="A16" s="20"/>
      <c r="B16" s="21" t="s">
        <v>23</v>
      </c>
      <c r="C16" s="22" t="str">
        <f>VLOOKUP(B16,[1]ЛектораИнформация!$B$9:$E$90,2,0)</f>
        <v xml:space="preserve">Харків </v>
      </c>
      <c r="D16" s="22" t="str">
        <f>VLOOKUP(B16,[1]ЛектораИнформация!$B$9:$E$90,3,0)</f>
        <v xml:space="preserve">Україна </v>
      </c>
      <c r="E16" s="22" t="str">
        <f>VLOOKUP(B16,[1]ЛектораИнформация!$B$9:$E$90,4,0)</f>
        <v xml:space="preserve">вул.  Коопертивна, 2 </v>
      </c>
      <c r="F16" s="22"/>
      <c r="G16" s="23"/>
      <c r="H16" s="23"/>
      <c r="I16" s="22"/>
      <c r="J16" s="22"/>
      <c r="K16" s="24">
        <f>VLOOKUP(B16,[1]РасходыЗарплата!$A$7:$M$189,13,0)</f>
        <v>4658.3900000000003</v>
      </c>
      <c r="L16" s="24">
        <f>VLOOKUP(B16,[1]РасходыЗарплата!$A$7:$M$189,12,0)</f>
        <v>0</v>
      </c>
      <c r="M16" s="24"/>
      <c r="N16" s="24"/>
    </row>
    <row r="17" spans="1:14" ht="24" x14ac:dyDescent="0.4">
      <c r="A17" s="20"/>
      <c r="B17" s="21" t="s">
        <v>24</v>
      </c>
      <c r="C17" s="25" t="s">
        <v>25</v>
      </c>
      <c r="D17" s="25" t="s">
        <v>26</v>
      </c>
      <c r="E17" s="25" t="s">
        <v>27</v>
      </c>
      <c r="F17" s="25"/>
      <c r="G17" s="23"/>
      <c r="H17" s="23"/>
      <c r="I17" s="26"/>
      <c r="J17" s="26"/>
      <c r="K17" s="24">
        <f>VLOOKUP(B17,[1]РасходыЗарплата!$A$7:$M$189,13,0)</f>
        <v>49689.440000000002</v>
      </c>
      <c r="L17" s="24">
        <f>VLOOKUP(B17,[1]РасходыЗарплата!$A$7:$M$189,12,0)</f>
        <v>34323.789999999994</v>
      </c>
      <c r="M17" s="24"/>
      <c r="N17" s="24"/>
    </row>
    <row r="18" spans="1:14" ht="16" x14ac:dyDescent="0.4">
      <c r="A18" s="20"/>
      <c r="B18" s="21" t="s">
        <v>28</v>
      </c>
      <c r="C18" s="22" t="str">
        <f>VLOOKUP(B18,[1]ЛектораИнформация!$B$9:$E$90,2,0)</f>
        <v xml:space="preserve">Львів </v>
      </c>
      <c r="D18" s="22" t="str">
        <f>VLOOKUP(B18,[1]ЛектораИнформация!$B$9:$E$90,3,0)</f>
        <v xml:space="preserve">Україна </v>
      </c>
      <c r="E18" s="22" t="str">
        <f>VLOOKUP(B18,[1]ЛектораИнформация!$B$9:$E$90,4,0)</f>
        <v xml:space="preserve">вул.  Острозького, 1 </v>
      </c>
      <c r="F18" s="25"/>
      <c r="G18" s="23"/>
      <c r="H18" s="23"/>
      <c r="I18" s="26"/>
      <c r="J18" s="26"/>
      <c r="K18" s="24">
        <f>VLOOKUP(B18,[1]РасходыЗарплата!$A$7:$M$189,13,0)</f>
        <v>7763.98</v>
      </c>
      <c r="L18" s="24">
        <f>VLOOKUP(B18,[1]РасходыЗарплата!$A$7:$M$189,12,0)</f>
        <v>90063.849999999991</v>
      </c>
      <c r="M18" s="24"/>
      <c r="N18" s="24"/>
    </row>
    <row r="19" spans="1:14" ht="24" x14ac:dyDescent="0.4">
      <c r="A19" s="20"/>
      <c r="B19" s="21" t="s">
        <v>29</v>
      </c>
      <c r="C19" s="25" t="s">
        <v>30</v>
      </c>
      <c r="D19" s="25" t="s">
        <v>26</v>
      </c>
      <c r="E19" s="25" t="s">
        <v>31</v>
      </c>
      <c r="F19" s="25"/>
      <c r="G19" s="23"/>
      <c r="H19" s="23"/>
      <c r="I19" s="26"/>
      <c r="J19" s="26"/>
      <c r="K19" s="24">
        <f>VLOOKUP(B19,[1]РасходыЗарплата!$A$7:$M$189,13,0)</f>
        <v>6211.18</v>
      </c>
      <c r="L19" s="24">
        <f>VLOOKUP(B19,[1]РасходыЗарплата!$A$7:$M$189,12,0)</f>
        <v>0</v>
      </c>
      <c r="M19" s="24"/>
      <c r="N19" s="24"/>
    </row>
    <row r="20" spans="1:14" ht="16" x14ac:dyDescent="0.4">
      <c r="A20" s="20"/>
      <c r="B20" s="21" t="s">
        <v>32</v>
      </c>
      <c r="C20" s="25" t="s">
        <v>33</v>
      </c>
      <c r="D20" s="25" t="s">
        <v>26</v>
      </c>
      <c r="E20" s="25" t="s">
        <v>34</v>
      </c>
      <c r="F20" s="25"/>
      <c r="G20" s="23"/>
      <c r="H20" s="23"/>
      <c r="I20" s="26"/>
      <c r="J20" s="26"/>
      <c r="K20" s="24">
        <f>VLOOKUP(B20,[1]РасходыЗарплата!$A$7:$M$189,13,0)</f>
        <v>9316.77</v>
      </c>
      <c r="L20" s="24">
        <f>VLOOKUP(B20,[1]РасходыЗарплата!$A$7:$M$189,12,0)</f>
        <v>101650.08</v>
      </c>
      <c r="M20" s="24"/>
      <c r="N20" s="24"/>
    </row>
    <row r="21" spans="1:14" ht="16" x14ac:dyDescent="0.4">
      <c r="A21" s="20"/>
      <c r="B21" s="21" t="s">
        <v>35</v>
      </c>
      <c r="C21" s="22" t="str">
        <f>VLOOKUP(B21,[1]ЛектораИнформация!$B$9:$E$90,2,0)</f>
        <v>Дрогобич</v>
      </c>
      <c r="D21" s="22" t="str">
        <f>VLOOKUP(B21,[1]ЛектораИнформация!$B$9:$E$90,3,0)</f>
        <v xml:space="preserve">Україна </v>
      </c>
      <c r="E21" s="22" t="str">
        <f>VLOOKUP(B21,[1]ЛектораИнформация!$B$9:$E$90,4,0)</f>
        <v>вул. Січових Стрільців,22</v>
      </c>
      <c r="F21" s="25"/>
      <c r="G21" s="23"/>
      <c r="H21" s="23"/>
      <c r="I21" s="26"/>
      <c r="J21" s="26"/>
      <c r="K21" s="24">
        <f>VLOOKUP(B21,[1]РасходыЗарплата!$A$7:$M$189,13,0)</f>
        <v>2484.4699999999998</v>
      </c>
      <c r="L21" s="24">
        <f>VLOOKUP(B21,[1]РасходыЗарплата!$A$7:$M$189,12,0)</f>
        <v>0</v>
      </c>
      <c r="M21" s="24"/>
      <c r="N21" s="24"/>
    </row>
    <row r="22" spans="1:14" ht="16" x14ac:dyDescent="0.4">
      <c r="A22" s="20"/>
      <c r="B22" s="21" t="s">
        <v>36</v>
      </c>
      <c r="C22" s="22" t="str">
        <f>VLOOKUP(B22,[1]ЛектораИнформация!$B$9:$E$90,2,0)</f>
        <v>Київ</v>
      </c>
      <c r="D22" s="22" t="str">
        <f>VLOOKUP(B22,[1]ЛектораИнформация!$B$9:$E$90,3,0)</f>
        <v xml:space="preserve">Україна </v>
      </c>
      <c r="E22" s="22" t="str">
        <f>VLOOKUP(B22,[1]ЛектораИнформация!$B$9:$E$90,4,0)</f>
        <v xml:space="preserve">ул. Рейтарская, 22 </v>
      </c>
      <c r="F22" s="25"/>
      <c r="G22" s="23"/>
      <c r="H22" s="23"/>
      <c r="I22" s="26"/>
      <c r="J22" s="26"/>
      <c r="K22" s="24">
        <f>VLOOKUP(B22,[1]РасходыЗарплата!$A$7:$M$189,13,0)</f>
        <v>6211.18</v>
      </c>
      <c r="L22" s="24">
        <f>VLOOKUP(B22,[1]РасходыЗарплата!$A$7:$M$189,12,0)</f>
        <v>20207.59</v>
      </c>
      <c r="M22" s="24"/>
      <c r="N22" s="24"/>
    </row>
    <row r="23" spans="1:14" ht="24" x14ac:dyDescent="0.4">
      <c r="A23" s="20"/>
      <c r="B23" s="21" t="s">
        <v>37</v>
      </c>
      <c r="C23" s="25" t="s">
        <v>38</v>
      </c>
      <c r="D23" s="25" t="s">
        <v>26</v>
      </c>
      <c r="E23" s="25" t="s">
        <v>31</v>
      </c>
      <c r="F23" s="25"/>
      <c r="G23" s="23"/>
      <c r="H23" s="23"/>
      <c r="I23" s="26"/>
      <c r="J23" s="26"/>
      <c r="K23" s="24">
        <f>VLOOKUP(B23,[1]РасходыЗарплата!$A$7:$M$189,13,0)</f>
        <v>2484.4699999999998</v>
      </c>
      <c r="L23" s="24">
        <f>VLOOKUP(B23,[1]РасходыЗарплата!$A$7:$M$189,12,0)</f>
        <v>0</v>
      </c>
      <c r="M23" s="24"/>
      <c r="N23" s="24"/>
    </row>
    <row r="24" spans="1:14" ht="24" x14ac:dyDescent="0.4">
      <c r="A24" s="20"/>
      <c r="B24" s="21" t="s">
        <v>39</v>
      </c>
      <c r="C24" s="25" t="s">
        <v>40</v>
      </c>
      <c r="D24" s="25" t="s">
        <v>26</v>
      </c>
      <c r="E24" s="25" t="s">
        <v>41</v>
      </c>
      <c r="F24" s="25"/>
      <c r="G24" s="23"/>
      <c r="H24" s="23"/>
      <c r="I24" s="26"/>
      <c r="J24" s="26"/>
      <c r="K24" s="24">
        <f>VLOOKUP(B24,[1]РасходыЗарплата!$A$7:$M$189,13,0)</f>
        <v>2484.4699999999998</v>
      </c>
      <c r="L24" s="24">
        <f>VLOOKUP(B24,[1]РасходыЗарплата!$A$7:$M$189,12,0)</f>
        <v>0</v>
      </c>
      <c r="M24" s="24"/>
      <c r="N24" s="24"/>
    </row>
    <row r="25" spans="1:14" ht="16" x14ac:dyDescent="0.4">
      <c r="A25" s="20"/>
      <c r="B25" s="21" t="s">
        <v>42</v>
      </c>
      <c r="C25" s="22" t="str">
        <f>VLOOKUP(B25,[1]ЛектораИнформация!$B$9:$E$90,2,0)</f>
        <v>Київ</v>
      </c>
      <c r="D25" s="22" t="str">
        <f>VLOOKUP(B25,[1]ЛектораИнформация!$B$9:$E$90,3,0)</f>
        <v xml:space="preserve">Україна </v>
      </c>
      <c r="E25" s="22" t="str">
        <f>VLOOKUP(B25,[1]ЛектораИнформация!$B$9:$E$90,4,0)</f>
        <v xml:space="preserve">вул.  Боговутівська, 2 </v>
      </c>
      <c r="F25" s="25"/>
      <c r="G25" s="23"/>
      <c r="H25" s="23"/>
      <c r="I25" s="26"/>
      <c r="J25" s="26"/>
      <c r="K25" s="24">
        <f>VLOOKUP(B25,[1]РасходыЗарплата!$A$7:$M$189,13,0)</f>
        <v>9937.89</v>
      </c>
      <c r="L25" s="24">
        <f>VLOOKUP(B25,[1]РасходыЗарплата!$A$7:$M$189,12,0)</f>
        <v>8990.43</v>
      </c>
      <c r="M25" s="24"/>
      <c r="N25" s="24"/>
    </row>
    <row r="26" spans="1:14" ht="16" x14ac:dyDescent="0.4">
      <c r="A26" s="20"/>
      <c r="B26" s="21" t="s">
        <v>43</v>
      </c>
      <c r="C26" s="22" t="str">
        <f>VLOOKUP(B26,[1]ЛектораИнформация!$B$9:$E$90,2,0)</f>
        <v xml:space="preserve">Мукачево </v>
      </c>
      <c r="D26" s="22" t="str">
        <f>VLOOKUP(B26,[1]ЛектораИнформация!$B$9:$E$90,3,0)</f>
        <v xml:space="preserve">Україна </v>
      </c>
      <c r="E26" s="22" t="str">
        <f>VLOOKUP(B26,[1]ЛектораИнформация!$B$9:$E$90,4,0)</f>
        <v xml:space="preserve">вул.  Ів.Франка, 43 </v>
      </c>
      <c r="F26" s="25"/>
      <c r="G26" s="23"/>
      <c r="H26" s="23"/>
      <c r="I26" s="26"/>
      <c r="J26" s="26"/>
      <c r="K26" s="24">
        <f>VLOOKUP(B26,[1]РасходыЗарплата!$A$7:$M$189,13,0)</f>
        <v>3105.59</v>
      </c>
      <c r="L26" s="24">
        <f>VLOOKUP(B26,[1]РасходыЗарплата!$A$7:$M$189,12,0)</f>
        <v>26343.07</v>
      </c>
      <c r="M26" s="24"/>
      <c r="N26" s="24"/>
    </row>
    <row r="27" spans="1:14" ht="24" x14ac:dyDescent="0.4">
      <c r="A27" s="20"/>
      <c r="B27" s="21" t="s">
        <v>44</v>
      </c>
      <c r="C27" s="22" t="str">
        <f>VLOOKUP(B27,[1]ЛектораИнформация!$B$9:$E$90,2,0)</f>
        <v xml:space="preserve">Луцьк </v>
      </c>
      <c r="D27" s="22" t="str">
        <f>VLOOKUP(B27,[1]ЛектораИнформация!$B$9:$E$90,3,0)</f>
        <v xml:space="preserve">Україна </v>
      </c>
      <c r="E27" s="22" t="str">
        <f>VLOOKUP(B27,[1]ЛектораИнформация!$B$9:$E$90,4,0)</f>
        <v xml:space="preserve">пр. Президента Грушевського, 21 </v>
      </c>
      <c r="F27" s="25"/>
      <c r="G27" s="23"/>
      <c r="H27" s="23"/>
      <c r="I27" s="26"/>
      <c r="J27" s="26"/>
      <c r="K27" s="24">
        <f>VLOOKUP(B27,[1]РасходыЗарплата!$A$7:$M$189,13,0)</f>
        <v>12422.36</v>
      </c>
      <c r="L27" s="24">
        <f>VLOOKUP(B27,[1]РасходыЗарплата!$A$7:$M$189,12,0)</f>
        <v>0</v>
      </c>
      <c r="M27" s="24"/>
      <c r="N27" s="24"/>
    </row>
    <row r="28" spans="1:14" ht="16" x14ac:dyDescent="0.4">
      <c r="A28" s="20"/>
      <c r="B28" s="21" t="s">
        <v>45</v>
      </c>
      <c r="C28" s="22" t="str">
        <f>VLOOKUP(B28,[1]ЛектораИнформация!$B$9:$E$90,2,0)</f>
        <v xml:space="preserve">Львів </v>
      </c>
      <c r="D28" s="22" t="str">
        <f>VLOOKUP(B28,[1]ЛектораИнформация!$B$9:$E$90,3,0)</f>
        <v xml:space="preserve">Україна </v>
      </c>
      <c r="E28" s="22" t="str">
        <f>VLOOKUP(B28,[1]ЛектораИнформация!$B$9:$E$90,4,0)</f>
        <v xml:space="preserve">вул. Свенціцького, 3, </v>
      </c>
      <c r="F28" s="25"/>
      <c r="G28" s="23"/>
      <c r="H28" s="23"/>
      <c r="I28" s="26"/>
      <c r="J28" s="26"/>
      <c r="K28" s="24">
        <f>VLOOKUP(B28,[1]РасходыЗарплата!$A$7:$M$189,13,0)</f>
        <v>7453.42</v>
      </c>
      <c r="L28" s="24">
        <f>VLOOKUP(B28,[1]РасходыЗарплата!$A$7:$M$189,12,0)</f>
        <v>0</v>
      </c>
      <c r="M28" s="24"/>
      <c r="N28" s="24"/>
    </row>
    <row r="29" spans="1:14" ht="24" x14ac:dyDescent="0.4">
      <c r="A29" s="20"/>
      <c r="B29" s="21" t="s">
        <v>46</v>
      </c>
      <c r="C29" s="22" t="str">
        <f>VLOOKUP(B29,[1]ЛектораИнформация!$B$9:$E$90,2,0)</f>
        <v>Київ</v>
      </c>
      <c r="D29" s="22" t="str">
        <f>VLOOKUP(B29,[1]ЛектораИнформация!$B$9:$E$90,3,0)</f>
        <v xml:space="preserve">Україна </v>
      </c>
      <c r="E29" s="22" t="str">
        <f>VLOOKUP(B29,[1]ЛектораИнформация!$B$9:$E$90,4,0)</f>
        <v xml:space="preserve">вул.  Вишгородська, 69 </v>
      </c>
      <c r="F29" s="25"/>
      <c r="G29" s="23"/>
      <c r="H29" s="23"/>
      <c r="I29" s="26"/>
      <c r="J29" s="26"/>
      <c r="K29" s="24">
        <f>VLOOKUP(B29,[1]РасходыЗарплата!$A$7:$M$189,13,0)</f>
        <v>2484.4699999999998</v>
      </c>
      <c r="L29" s="24">
        <f>VLOOKUP(B29,[1]РасходыЗарплата!$A$7:$M$189,12,0)</f>
        <v>16456.27</v>
      </c>
      <c r="M29" s="24"/>
      <c r="N29" s="24"/>
    </row>
    <row r="30" spans="1:14" ht="24" x14ac:dyDescent="0.4">
      <c r="A30" s="20"/>
      <c r="B30" s="21" t="s">
        <v>47</v>
      </c>
      <c r="C30" s="22" t="s">
        <v>48</v>
      </c>
      <c r="D30" s="22" t="str">
        <f>VLOOKUP(B30,[1]ЛектораИнформация!$B$9:$E$90,3,0)</f>
        <v xml:space="preserve">Україна </v>
      </c>
      <c r="E30" s="22" t="s">
        <v>49</v>
      </c>
      <c r="F30" s="25"/>
      <c r="G30" s="23"/>
      <c r="H30" s="23"/>
      <c r="I30" s="26"/>
      <c r="J30" s="26"/>
      <c r="K30" s="24">
        <f>VLOOKUP(B30,[1]РасходыЗарплата!$A$7:$M$189,13,0)</f>
        <v>2484.4699999999998</v>
      </c>
      <c r="L30" s="24">
        <f>VLOOKUP(B30,[1]РасходыЗарплата!$A$7:$M$189,12,0)</f>
        <v>0</v>
      </c>
      <c r="M30" s="24"/>
      <c r="N30" s="24"/>
    </row>
    <row r="31" spans="1:14" ht="16" x14ac:dyDescent="0.4">
      <c r="A31" s="20"/>
      <c r="B31" s="21" t="s">
        <v>50</v>
      </c>
      <c r="C31" s="22" t="str">
        <f>VLOOKUP(B31,[1]ЛектораИнформация!$B$9:$E$90,2,0)</f>
        <v xml:space="preserve">Харків </v>
      </c>
      <c r="D31" s="22" t="str">
        <f>VLOOKUP(B31,[1]ЛектораИнформация!$B$9:$E$90,3,0)</f>
        <v xml:space="preserve">Україна </v>
      </c>
      <c r="E31" s="22" t="str">
        <f>VLOOKUP(B31,[1]ЛектораИнформация!$B$9:$E$90,4,0)</f>
        <v xml:space="preserve">вул. Помірки, 27 </v>
      </c>
      <c r="F31" s="25"/>
      <c r="G31" s="23"/>
      <c r="H31" s="23"/>
      <c r="I31" s="26"/>
      <c r="J31" s="26"/>
      <c r="K31" s="24">
        <f>VLOOKUP(B31,[1]РасходыЗарплата!$A$7:$M$189,13,0)</f>
        <v>2484.4699999999998</v>
      </c>
      <c r="L31" s="24">
        <f>VLOOKUP(B31,[1]РасходыЗарплата!$A$7:$M$189,12,0)</f>
        <v>0</v>
      </c>
      <c r="M31" s="24"/>
      <c r="N31" s="24"/>
    </row>
    <row r="32" spans="1:14" ht="16" x14ac:dyDescent="0.4">
      <c r="A32" s="20"/>
      <c r="B32" s="21" t="s">
        <v>51</v>
      </c>
      <c r="C32" s="22" t="str">
        <f>VLOOKUP(B32,[1]ЛектораИнформация!$B$9:$E$90,2,0)</f>
        <v>Київ</v>
      </c>
      <c r="D32" s="22" t="str">
        <f>VLOOKUP(B32,[1]ЛектораИнформация!$B$9:$E$90,3,0)</f>
        <v xml:space="preserve">Україна </v>
      </c>
      <c r="E32" s="22" t="str">
        <f>VLOOKUP(B32,[1]ЛектораИнформация!$B$9:$E$90,4,0)</f>
        <v>Вознесенський узвіз, 22</v>
      </c>
      <c r="F32" s="25"/>
      <c r="G32" s="23"/>
      <c r="H32" s="23"/>
      <c r="I32" s="26"/>
      <c r="J32" s="26"/>
      <c r="K32" s="24">
        <f>VLOOKUP(B32,[1]РасходыЗарплата!$A$7:$M$189,13,0)</f>
        <v>59006.21</v>
      </c>
      <c r="L32" s="24">
        <f>VLOOKUP(B32,[1]РасходыЗарплата!$A$7:$M$189,12,0)</f>
        <v>21891.599999999999</v>
      </c>
      <c r="M32" s="24"/>
      <c r="N32" s="24"/>
    </row>
    <row r="33" spans="1:14" ht="24" x14ac:dyDescent="0.4">
      <c r="A33" s="20"/>
      <c r="B33" s="21" t="s">
        <v>52</v>
      </c>
      <c r="C33" s="22" t="str">
        <f>VLOOKUP(B33,[1]ЛектораИнформация!$B$9:$E$90,2,0)</f>
        <v xml:space="preserve">Харків </v>
      </c>
      <c r="D33" s="22" t="str">
        <f>VLOOKUP(B33,[1]ЛектораИнформация!$B$9:$E$90,3,0)</f>
        <v xml:space="preserve">Україна </v>
      </c>
      <c r="E33" s="22" t="str">
        <f>VLOOKUP(B33,[1]ЛектораИнформация!$B$9:$E$90,4,0)</f>
        <v>пр. Московський, 197</v>
      </c>
      <c r="F33" s="25"/>
      <c r="G33" s="23"/>
      <c r="H33" s="23"/>
      <c r="I33" s="26"/>
      <c r="J33" s="26"/>
      <c r="K33" s="24">
        <f>VLOOKUP(B33,[1]РасходыЗарплата!$A$7:$M$189,13,0)</f>
        <v>1863.35</v>
      </c>
      <c r="L33" s="24">
        <f>VLOOKUP(B33,[1]РасходыЗарплата!$A$7:$M$189,12,0)</f>
        <v>0</v>
      </c>
      <c r="M33" s="24"/>
      <c r="N33" s="24"/>
    </row>
    <row r="34" spans="1:14" ht="24" x14ac:dyDescent="0.4">
      <c r="A34" s="20"/>
      <c r="B34" s="21" t="s">
        <v>53</v>
      </c>
      <c r="C34" s="25" t="s">
        <v>38</v>
      </c>
      <c r="D34" s="25" t="s">
        <v>26</v>
      </c>
      <c r="E34" s="25" t="s">
        <v>54</v>
      </c>
      <c r="F34" s="25"/>
      <c r="G34" s="23"/>
      <c r="H34" s="23"/>
      <c r="I34" s="26"/>
      <c r="J34" s="26"/>
      <c r="K34" s="24">
        <f>VLOOKUP(B34,[1]РасходыЗарплата!$A$7:$M$189,13,0)</f>
        <v>13975.16</v>
      </c>
      <c r="L34" s="24">
        <f>VLOOKUP(B34,[1]РасходыЗарплата!$A$7:$M$189,12,0)</f>
        <v>37499.979999999996</v>
      </c>
      <c r="M34" s="24"/>
      <c r="N34" s="24"/>
    </row>
    <row r="35" spans="1:14" ht="16" x14ac:dyDescent="0.4">
      <c r="A35" s="20"/>
      <c r="B35" s="21" t="s">
        <v>55</v>
      </c>
      <c r="C35" s="22" t="str">
        <f>VLOOKUP(B35,[1]ЛектораИнформация!$B$9:$E$90,2,0)</f>
        <v xml:space="preserve">Калуш </v>
      </c>
      <c r="D35" s="22" t="str">
        <f>VLOOKUP(B35,[1]ЛектораИнформация!$B$9:$E$90,3,0)</f>
        <v xml:space="preserve">Україна </v>
      </c>
      <c r="E35" s="22" t="str">
        <f>VLOOKUP(B35,[1]ЛектораИнформация!$B$9:$E$90,4,0)</f>
        <v>вул. Медична, 6</v>
      </c>
      <c r="F35" s="25"/>
      <c r="G35" s="23"/>
      <c r="H35" s="23"/>
      <c r="I35" s="26"/>
      <c r="J35" s="26"/>
      <c r="K35" s="24">
        <f>VLOOKUP(B35,[1]РасходыЗарплата!$A$7:$M$189,13,0)</f>
        <v>1242.24</v>
      </c>
      <c r="L35" s="24">
        <f>VLOOKUP(B35,[1]РасходыЗарплата!$A$7:$M$189,12,0)</f>
        <v>0</v>
      </c>
      <c r="M35" s="24"/>
      <c r="N35" s="24"/>
    </row>
    <row r="36" spans="1:14" ht="16" x14ac:dyDescent="0.4">
      <c r="A36" s="20"/>
      <c r="B36" s="21" t="s">
        <v>56</v>
      </c>
      <c r="C36" s="25" t="s">
        <v>38</v>
      </c>
      <c r="D36" s="25" t="s">
        <v>26</v>
      </c>
      <c r="E36" s="25" t="s">
        <v>57</v>
      </c>
      <c r="F36" s="25"/>
      <c r="G36" s="23"/>
      <c r="H36" s="23"/>
      <c r="I36" s="26"/>
      <c r="J36" s="26"/>
      <c r="K36" s="24">
        <f>VLOOKUP(B36,[1]РасходыЗарплата!$A$7:$M$189,13,0)</f>
        <v>27329.19</v>
      </c>
      <c r="L36" s="24">
        <f>VLOOKUP(B36,[1]РасходыЗарплата!$A$7:$M$189,12,0)</f>
        <v>139140.32</v>
      </c>
      <c r="M36" s="24"/>
      <c r="N36" s="24"/>
    </row>
    <row r="37" spans="1:14" ht="16" x14ac:dyDescent="0.4">
      <c r="A37" s="20"/>
      <c r="B37" s="21" t="s">
        <v>58</v>
      </c>
      <c r="C37" s="25" t="s">
        <v>59</v>
      </c>
      <c r="D37" s="25" t="s">
        <v>26</v>
      </c>
      <c r="E37" s="25" t="s">
        <v>60</v>
      </c>
      <c r="F37" s="25"/>
      <c r="G37" s="23"/>
      <c r="H37" s="23"/>
      <c r="I37" s="26"/>
      <c r="J37" s="26"/>
      <c r="K37" s="24">
        <f>VLOOKUP(B37,[1]РасходыЗарплата!$A$7:$M$189,13,0)</f>
        <v>12422.36</v>
      </c>
      <c r="L37" s="24">
        <f>VLOOKUP(B37,[1]РасходыЗарплата!$A$7:$M$189,12,0)</f>
        <v>22201.89</v>
      </c>
      <c r="M37" s="24"/>
      <c r="N37" s="24"/>
    </row>
    <row r="38" spans="1:14" ht="16" x14ac:dyDescent="0.4">
      <c r="A38" s="20"/>
      <c r="B38" s="21" t="s">
        <v>61</v>
      </c>
      <c r="C38" s="22" t="str">
        <f>VLOOKUP(B38,[1]ЛектораИнформация!$B$9:$E$90,2,0)</f>
        <v xml:space="preserve">Тернопіль </v>
      </c>
      <c r="D38" s="22" t="str">
        <f>VLOOKUP(B38,[1]ЛектораИнформация!$B$9:$E$90,3,0)</f>
        <v xml:space="preserve">Україна </v>
      </c>
      <c r="E38" s="22" t="str">
        <f>VLOOKUP(B38,[1]ЛектораИнформация!$B$9:$E$90,4,0)</f>
        <v xml:space="preserve">вул.  Акад. Сахарова, 2 </v>
      </c>
      <c r="F38" s="25"/>
      <c r="G38" s="23"/>
      <c r="H38" s="23"/>
      <c r="I38" s="26"/>
      <c r="J38" s="26"/>
      <c r="K38" s="24">
        <f>VLOOKUP(B38,[1]РасходыЗарплата!$A$7:$M$189,13,0)</f>
        <v>2484.4699999999998</v>
      </c>
      <c r="L38" s="24">
        <f>VLOOKUP(B38,[1]РасходыЗарплата!$A$7:$M$189,12,0)</f>
        <v>0</v>
      </c>
      <c r="M38" s="24"/>
      <c r="N38" s="24"/>
    </row>
    <row r="39" spans="1:14" ht="16" x14ac:dyDescent="0.4">
      <c r="A39" s="20"/>
      <c r="B39" s="21" t="s">
        <v>62</v>
      </c>
      <c r="C39" s="25" t="s">
        <v>63</v>
      </c>
      <c r="D39" s="25" t="s">
        <v>26</v>
      </c>
      <c r="E39" s="25" t="s">
        <v>31</v>
      </c>
      <c r="F39" s="25"/>
      <c r="G39" s="23"/>
      <c r="H39" s="23"/>
      <c r="I39" s="26"/>
      <c r="J39" s="26"/>
      <c r="K39" s="24">
        <f>VLOOKUP(B39,[1]РасходыЗарплата!$A$7:$M$189,13,0)</f>
        <v>4968.9399999999996</v>
      </c>
      <c r="L39" s="24">
        <f>VLOOKUP(B39,[1]РасходыЗарплата!$A$7:$M$189,12,0)</f>
        <v>52430.39</v>
      </c>
      <c r="M39" s="24"/>
      <c r="N39" s="24"/>
    </row>
    <row r="40" spans="1:14" ht="24" x14ac:dyDescent="0.4">
      <c r="A40" s="20"/>
      <c r="B40" s="21" t="s">
        <v>64</v>
      </c>
      <c r="C40" s="22" t="str">
        <f>VLOOKUP(B40,[1]ЛектораИнформация!$B$9:$E$90,2,0)</f>
        <v xml:space="preserve">Рівне </v>
      </c>
      <c r="D40" s="22" t="str">
        <f>VLOOKUP(B40,[1]ЛектораИнформация!$B$9:$E$90,3,0)</f>
        <v xml:space="preserve">Україна </v>
      </c>
      <c r="E40" s="22" t="str">
        <f>VLOOKUP(B40,[1]ЛектораИнформация!$B$9:$E$90,4,0)</f>
        <v>вул. Курчатова, 6</v>
      </c>
      <c r="F40" s="25"/>
      <c r="G40" s="23"/>
      <c r="H40" s="23"/>
      <c r="I40" s="26"/>
      <c r="J40" s="26"/>
      <c r="K40" s="24">
        <f>VLOOKUP(B40,[1]РасходыЗарплата!$A$7:$M$189,13,0)</f>
        <v>1242.24</v>
      </c>
      <c r="L40" s="24">
        <f>VLOOKUP(B40,[1]РасходыЗарплата!$A$7:$M$189,12,0)</f>
        <v>0</v>
      </c>
      <c r="M40" s="24"/>
      <c r="N40" s="24"/>
    </row>
    <row r="41" spans="1:14" ht="16" x14ac:dyDescent="0.4">
      <c r="A41" s="20"/>
      <c r="B41" s="21" t="s">
        <v>65</v>
      </c>
      <c r="C41" s="25" t="s">
        <v>66</v>
      </c>
      <c r="D41" s="25" t="s">
        <v>26</v>
      </c>
      <c r="E41" s="25" t="s">
        <v>67</v>
      </c>
      <c r="F41" s="25"/>
      <c r="G41" s="23"/>
      <c r="H41" s="23"/>
      <c r="I41" s="26"/>
      <c r="J41" s="26"/>
      <c r="K41" s="24">
        <f>VLOOKUP(B41,[1]РасходыЗарплата!$A$7:$M$189,13,0)</f>
        <v>62422.36</v>
      </c>
      <c r="L41" s="24">
        <f>VLOOKUP(B41,[1]РасходыЗарплата!$A$7:$M$189,12,0)</f>
        <v>92050.8</v>
      </c>
      <c r="M41" s="24"/>
      <c r="N41" s="24"/>
    </row>
    <row r="42" spans="1:14" ht="24" x14ac:dyDescent="0.4">
      <c r="A42" s="20"/>
      <c r="B42" s="21" t="s">
        <v>68</v>
      </c>
      <c r="C42" s="22" t="str">
        <f>VLOOKUP(B42,[1]ЛектораИнформация!$B$9:$E$90,2,0)</f>
        <v xml:space="preserve">Луцьк </v>
      </c>
      <c r="D42" s="22" t="str">
        <f>VLOOKUP(B42,[1]ЛектораИнформация!$B$9:$E$90,3,0)</f>
        <v xml:space="preserve">Україна </v>
      </c>
      <c r="E42" s="22" t="str">
        <f>VLOOKUP(B42,[1]ЛектораИнформация!$B$9:$E$90,4,0)</f>
        <v xml:space="preserve">пр. Президента Грушевського, 21 </v>
      </c>
      <c r="F42" s="25"/>
      <c r="G42" s="23"/>
      <c r="H42" s="23"/>
      <c r="I42" s="26"/>
      <c r="J42" s="26"/>
      <c r="K42" s="24">
        <f>VLOOKUP(B42,[1]РасходыЗарплата!$A$7:$M$189,13,0)</f>
        <v>2484.4699999999998</v>
      </c>
      <c r="L42" s="24">
        <f>VLOOKUP(B42,[1]РасходыЗарплата!$A$7:$M$189,12,0)</f>
        <v>0</v>
      </c>
      <c r="M42" s="24"/>
      <c r="N42" s="24"/>
    </row>
    <row r="43" spans="1:14" ht="16" x14ac:dyDescent="0.4">
      <c r="A43" s="20"/>
      <c r="B43" s="21" t="s">
        <v>69</v>
      </c>
      <c r="C43" s="25" t="s">
        <v>70</v>
      </c>
      <c r="D43" s="25" t="s">
        <v>26</v>
      </c>
      <c r="E43" s="25" t="s">
        <v>71</v>
      </c>
      <c r="F43" s="25"/>
      <c r="G43" s="23"/>
      <c r="H43" s="23"/>
      <c r="I43" s="26"/>
      <c r="J43" s="26"/>
      <c r="K43" s="24">
        <f>VLOOKUP(B43,[1]РасходыЗарплата!$A$7:$M$189,13,0)</f>
        <v>4968.9399999999996</v>
      </c>
      <c r="L43" s="24">
        <f>VLOOKUP(B43,[1]РасходыЗарплата!$A$7:$M$189,12,0)</f>
        <v>84777.299999999988</v>
      </c>
      <c r="M43" s="24"/>
      <c r="N43" s="24"/>
    </row>
    <row r="44" spans="1:14" ht="16" x14ac:dyDescent="0.4">
      <c r="A44" s="20"/>
      <c r="B44" s="21" t="s">
        <v>72</v>
      </c>
      <c r="C44" s="22" t="str">
        <f>VLOOKUP(B44,[1]ЛектораИнформация!$B$9:$E$90,2,0)</f>
        <v xml:space="preserve">Харків </v>
      </c>
      <c r="D44" s="22" t="str">
        <f>VLOOKUP(B44,[1]ЛектораИнформация!$B$9:$E$90,3,0)</f>
        <v xml:space="preserve">Україна </v>
      </c>
      <c r="E44" s="22" t="str">
        <f>VLOOKUP(B44,[1]ЛектораИнформация!$B$9:$E$90,4,0)</f>
        <v xml:space="preserve">вул. Помірки, 27 </v>
      </c>
      <c r="F44" s="25"/>
      <c r="G44" s="23"/>
      <c r="H44" s="23"/>
      <c r="I44" s="26"/>
      <c r="J44" s="26"/>
      <c r="K44" s="24">
        <f>VLOOKUP(B44,[1]РасходыЗарплата!$A$7:$M$189,13,0)</f>
        <v>29813.66</v>
      </c>
      <c r="L44" s="24">
        <f>VLOOKUP(B44,[1]РасходыЗарплата!$A$7:$M$189,12,0)</f>
        <v>882.33</v>
      </c>
      <c r="M44" s="24"/>
      <c r="N44" s="24"/>
    </row>
    <row r="45" spans="1:14" ht="16" x14ac:dyDescent="0.4">
      <c r="A45" s="20"/>
      <c r="B45" s="21" t="s">
        <v>73</v>
      </c>
      <c r="C45" s="25" t="s">
        <v>74</v>
      </c>
      <c r="D45" s="25" t="s">
        <v>26</v>
      </c>
      <c r="E45" s="25" t="s">
        <v>75</v>
      </c>
      <c r="F45" s="25"/>
      <c r="G45" s="23"/>
      <c r="H45" s="23"/>
      <c r="I45" s="26"/>
      <c r="J45" s="26"/>
      <c r="K45" s="24">
        <f>VLOOKUP(B45,[1]РасходыЗарплата!$A$7:$M$189,13,0)</f>
        <v>2484.4699999999998</v>
      </c>
      <c r="L45" s="24">
        <f>VLOOKUP(B45,[1]РасходыЗарплата!$A$7:$M$189,12,0)</f>
        <v>0</v>
      </c>
      <c r="M45" s="24"/>
      <c r="N45" s="24"/>
    </row>
    <row r="46" spans="1:14" ht="24" x14ac:dyDescent="0.4">
      <c r="A46" s="20"/>
      <c r="B46" s="21" t="s">
        <v>76</v>
      </c>
      <c r="C46" s="22" t="str">
        <f>VLOOKUP(B46,[1]ЛектораИнформация!$B$9:$E$90,2,0)</f>
        <v xml:space="preserve">Львів </v>
      </c>
      <c r="D46" s="22" t="str">
        <f>VLOOKUP(B46,[1]ЛектораИнформация!$B$9:$E$90,3,0)</f>
        <v xml:space="preserve">Україна </v>
      </c>
      <c r="E46" s="22" t="str">
        <f>VLOOKUP(B46,[1]ЛектораИнформация!$B$9:$E$90,4,0)</f>
        <v>Ген.Чупринки, 45</v>
      </c>
      <c r="F46" s="25"/>
      <c r="G46" s="23"/>
      <c r="H46" s="23"/>
      <c r="I46" s="26"/>
      <c r="J46" s="26"/>
      <c r="K46" s="24">
        <f>VLOOKUP(B46,[1]РасходыЗарплата!$A$7:$M$189,13,0)</f>
        <v>39751.550000000003</v>
      </c>
      <c r="L46" s="24">
        <f>VLOOKUP(B46,[1]РасходыЗарплата!$A$7:$M$189,12,0)</f>
        <v>0</v>
      </c>
      <c r="M46" s="24"/>
      <c r="N46" s="24"/>
    </row>
    <row r="47" spans="1:14" ht="16" x14ac:dyDescent="0.4">
      <c r="A47" s="20"/>
      <c r="B47" s="21" t="s">
        <v>77</v>
      </c>
      <c r="C47" s="22" t="str">
        <f>VLOOKUP(B47,[1]ЛектораИнформация!$B$9:$E$90,2,0)</f>
        <v>Чернівці</v>
      </c>
      <c r="D47" s="22" t="str">
        <f>VLOOKUP(B47,[1]ЛектораИнформация!$B$9:$E$90,3,0)</f>
        <v xml:space="preserve">Україна </v>
      </c>
      <c r="E47" s="22" t="str">
        <f>VLOOKUP(B47,[1]ЛектораИнформация!$B$9:$E$90,4,0)</f>
        <v xml:space="preserve">пр. Незалежності,  98А </v>
      </c>
      <c r="F47" s="25"/>
      <c r="G47" s="23"/>
      <c r="H47" s="23"/>
      <c r="I47" s="26"/>
      <c r="J47" s="26"/>
      <c r="K47" s="24">
        <f>VLOOKUP(B47,[1]РасходыЗарплата!$A$7:$M$189,13,0)</f>
        <v>3105.59</v>
      </c>
      <c r="L47" s="24">
        <f>VLOOKUP(B47,[1]РасходыЗарплата!$A$7:$M$189,12,0)</f>
        <v>0</v>
      </c>
      <c r="M47" s="24"/>
      <c r="N47" s="24"/>
    </row>
    <row r="48" spans="1:14" ht="16" x14ac:dyDescent="0.4">
      <c r="A48" s="20"/>
      <c r="B48" s="21" t="s">
        <v>78</v>
      </c>
      <c r="C48" s="25" t="s">
        <v>63</v>
      </c>
      <c r="D48" s="25" t="s">
        <v>26</v>
      </c>
      <c r="E48" s="25" t="s">
        <v>79</v>
      </c>
      <c r="F48" s="25"/>
      <c r="G48" s="23"/>
      <c r="H48" s="23"/>
      <c r="I48" s="26"/>
      <c r="J48" s="26"/>
      <c r="K48" s="24">
        <f>VLOOKUP(B48,[1]РасходыЗарплата!$A$7:$M$189,13,0)</f>
        <v>3726.71</v>
      </c>
      <c r="L48" s="24">
        <f>VLOOKUP(B48,[1]РасходыЗарплата!$A$7:$M$189,12,0)</f>
        <v>21902.929999999997</v>
      </c>
      <c r="M48" s="24"/>
      <c r="N48" s="24"/>
    </row>
    <row r="49" spans="1:14" ht="16" x14ac:dyDescent="0.4">
      <c r="A49" s="20"/>
      <c r="B49" s="21" t="s">
        <v>80</v>
      </c>
      <c r="C49" s="22" t="str">
        <f>VLOOKUP(B49,[1]ЛектораИнформация!$B$9:$E$90,2,0)</f>
        <v>Івано-Франківськ</v>
      </c>
      <c r="D49" s="22" t="str">
        <f>VLOOKUP(B49,[1]ЛектораИнформация!$B$9:$E$90,3,0)</f>
        <v xml:space="preserve">Україна </v>
      </c>
      <c r="E49" s="22" t="str">
        <f>VLOOKUP(B49,[1]ЛектораИнформация!$B$9:$E$90,4,0)</f>
        <v xml:space="preserve">вул.  Федьковича, 91 </v>
      </c>
      <c r="F49" s="25"/>
      <c r="G49" s="23"/>
      <c r="H49" s="23"/>
      <c r="I49" s="25"/>
      <c r="J49" s="26"/>
      <c r="K49" s="24">
        <f>VLOOKUP(B49,[1]РасходыЗарплата!$A$7:$M$189,13,0)</f>
        <v>1242.24</v>
      </c>
      <c r="L49" s="24">
        <f>VLOOKUP(B49,[1]РасходыЗарплата!$A$7:$M$189,12,0)</f>
        <v>0</v>
      </c>
      <c r="M49" s="24"/>
      <c r="N49" s="24"/>
    </row>
    <row r="50" spans="1:14" ht="16" x14ac:dyDescent="0.4">
      <c r="A50" s="20"/>
      <c r="B50" s="21" t="s">
        <v>81</v>
      </c>
      <c r="C50" s="22" t="str">
        <f>VLOOKUP(B50,[1]ЛектораИнформация!$B$9:$E$90,2,0)</f>
        <v>Київ</v>
      </c>
      <c r="D50" s="22" t="str">
        <f>VLOOKUP(B50,[1]ЛектораИнформация!$B$9:$E$90,3,0)</f>
        <v xml:space="preserve">Україна </v>
      </c>
      <c r="E50" s="22" t="str">
        <f>VLOOKUP(B50,[1]ЛектораИнформация!$B$9:$E$90,4,0)</f>
        <v xml:space="preserve">вул.  Терещенковская,  23/25 </v>
      </c>
      <c r="F50" s="25"/>
      <c r="G50" s="23"/>
      <c r="H50" s="23"/>
      <c r="I50" s="25"/>
      <c r="J50" s="26"/>
      <c r="K50" s="24">
        <f>VLOOKUP(B50,[1]РасходыЗарплата!$A$7:$M$189,13,0)</f>
        <v>9316.77</v>
      </c>
      <c r="L50" s="24">
        <f>VLOOKUP(B50,[1]РасходыЗарплата!$A$7:$M$189,12,0)</f>
        <v>20207.59</v>
      </c>
      <c r="M50" s="24"/>
      <c r="N50" s="24"/>
    </row>
    <row r="51" spans="1:14" ht="24" x14ac:dyDescent="0.4">
      <c r="A51" s="20"/>
      <c r="B51" s="21" t="s">
        <v>82</v>
      </c>
      <c r="C51" s="22" t="str">
        <f>VLOOKUP(B51,[1]ЛектораИнформация!$B$9:$E$90,2,0)</f>
        <v xml:space="preserve">Запоріжжя </v>
      </c>
      <c r="D51" s="22" t="str">
        <f>VLOOKUP(B51,[1]ЛектораИнформация!$B$9:$E$90,3,0)</f>
        <v xml:space="preserve">Україна </v>
      </c>
      <c r="E51" s="22" t="str">
        <f>VLOOKUP(B51,[1]ЛектораИнформация!$B$9:$E$90,4,0)</f>
        <v xml:space="preserve">пр. Ленина, 230 </v>
      </c>
      <c r="F51" s="25"/>
      <c r="G51" s="23"/>
      <c r="H51" s="23"/>
      <c r="I51" s="25"/>
      <c r="J51" s="26"/>
      <c r="K51" s="24">
        <f>VLOOKUP(B51,[1]РасходыЗарплата!$A$7:$M$189,13,0)</f>
        <v>6211.18</v>
      </c>
      <c r="L51" s="24">
        <f>VLOOKUP(B51,[1]РасходыЗарплата!$A$7:$M$189,12,0)</f>
        <v>0</v>
      </c>
      <c r="M51" s="24"/>
      <c r="N51" s="24"/>
    </row>
    <row r="52" spans="1:14" ht="16" x14ac:dyDescent="0.4">
      <c r="A52" s="20"/>
      <c r="B52" s="21" t="s">
        <v>83</v>
      </c>
      <c r="C52" s="22" t="str">
        <f>VLOOKUP(B52,[1]ЛектораИнформация!$B$9:$E$90,2,0)</f>
        <v>Київ</v>
      </c>
      <c r="D52" s="22" t="str">
        <f>VLOOKUP(B52,[1]ЛектораИнформация!$B$9:$E$90,3,0)</f>
        <v xml:space="preserve">Україна </v>
      </c>
      <c r="E52" s="22" t="str">
        <f>VLOOKUP(B52,[1]ЛектораИнформация!$B$9:$E$90,4,0)</f>
        <v>вул. Пушкінська, 22</v>
      </c>
      <c r="F52" s="25"/>
      <c r="G52" s="23"/>
      <c r="H52" s="23"/>
      <c r="I52" s="25"/>
      <c r="J52" s="26"/>
      <c r="K52" s="24">
        <f>VLOOKUP(B52,[1]РасходыЗарплата!$A$7:$M$189,13,0)</f>
        <v>2484.4699999999998</v>
      </c>
      <c r="L52" s="24">
        <f>VLOOKUP(B52,[1]РасходыЗарплата!$A$7:$M$189,12,0)</f>
        <v>0</v>
      </c>
      <c r="M52" s="24"/>
      <c r="N52" s="24"/>
    </row>
    <row r="53" spans="1:14" ht="16" x14ac:dyDescent="0.4">
      <c r="A53" s="20"/>
      <c r="B53" s="21" t="s">
        <v>84</v>
      </c>
      <c r="C53" s="22" t="str">
        <f>VLOOKUP(B53,[1]ЛектораИнформация!$B$9:$E$90,2,0)</f>
        <v>Дніпро</v>
      </c>
      <c r="D53" s="22" t="str">
        <f>VLOOKUP(B53,[1]ЛектораИнформация!$B$9:$E$90,3,0)</f>
        <v xml:space="preserve">Україна </v>
      </c>
      <c r="E53" s="22" t="str">
        <f>VLOOKUP(B53,[1]ЛектораИнформация!$B$9:$E$90,4,0)</f>
        <v xml:space="preserve">пр. Воронцова,  29А </v>
      </c>
      <c r="F53" s="25"/>
      <c r="G53" s="23"/>
      <c r="H53" s="23"/>
      <c r="I53" s="25"/>
      <c r="J53" s="26"/>
      <c r="K53" s="24">
        <f>VLOOKUP(B53,[1]РасходыЗарплата!$A$7:$M$189,13,0)</f>
        <v>10869.57</v>
      </c>
      <c r="L53" s="24">
        <f>VLOOKUP(B53,[1]РасходыЗарплата!$A$7:$M$189,12,0)</f>
        <v>122955.16</v>
      </c>
      <c r="M53" s="24"/>
      <c r="N53" s="24"/>
    </row>
    <row r="54" spans="1:14" ht="16" x14ac:dyDescent="0.4">
      <c r="A54" s="20"/>
      <c r="B54" s="21" t="s">
        <v>85</v>
      </c>
      <c r="C54" s="22" t="str">
        <f>VLOOKUP(B54,[1]ЛектораИнформация!$B$9:$E$90,2,0)</f>
        <v xml:space="preserve">Полтава </v>
      </c>
      <c r="D54" s="22" t="str">
        <f>VLOOKUP(B54,[1]ЛектораИнформация!$B$9:$E$90,3,0)</f>
        <v xml:space="preserve">Україна </v>
      </c>
      <c r="E54" s="22" t="str">
        <f>VLOOKUP(B54,[1]ЛектораИнформация!$B$9:$E$90,4,0)</f>
        <v>вул. Железна 17</v>
      </c>
      <c r="F54" s="25"/>
      <c r="G54" s="23"/>
      <c r="H54" s="23"/>
      <c r="I54" s="25"/>
      <c r="J54" s="26"/>
      <c r="K54" s="24">
        <f>VLOOKUP(B54,[1]РасходыЗарплата!$A$7:$M$189,13,0)</f>
        <v>2484.4699999999998</v>
      </c>
      <c r="L54" s="24">
        <f>VLOOKUP(B54,[1]РасходыЗарплата!$A$7:$M$189,12,0)</f>
        <v>0</v>
      </c>
      <c r="M54" s="24"/>
      <c r="N54" s="24"/>
    </row>
    <row r="55" spans="1:14" ht="24" x14ac:dyDescent="0.4">
      <c r="A55" s="20"/>
      <c r="B55" s="21" t="s">
        <v>86</v>
      </c>
      <c r="C55" s="22" t="str">
        <f>VLOOKUP(B55,[1]ЛектораИнформация!$B$9:$E$90,2,0)</f>
        <v>Київ</v>
      </c>
      <c r="D55" s="22" t="str">
        <f>VLOOKUP(B55,[1]ЛектораИнформация!$B$9:$E$90,3,0)</f>
        <v xml:space="preserve">Україна </v>
      </c>
      <c r="E55" s="22" t="str">
        <f>VLOOKUP(B55,[1]ЛектораИнформация!$B$9:$E$90,4,0)</f>
        <v>вул.  Вербицького, 5</v>
      </c>
      <c r="F55" s="25"/>
      <c r="G55" s="23"/>
      <c r="H55" s="23"/>
      <c r="I55" s="25"/>
      <c r="J55" s="26"/>
      <c r="K55" s="24">
        <f>VLOOKUP(B55,[1]РасходыЗарплата!$A$7:$M$189,13,0)</f>
        <v>2484.4699999999998</v>
      </c>
      <c r="L55" s="24">
        <f>VLOOKUP(B55,[1]РасходыЗарплата!$A$7:$M$189,12,0)</f>
        <v>0</v>
      </c>
      <c r="M55" s="24"/>
      <c r="N55" s="24"/>
    </row>
    <row r="56" spans="1:14" ht="16" x14ac:dyDescent="0.4">
      <c r="A56" s="20"/>
      <c r="B56" s="21" t="s">
        <v>87</v>
      </c>
      <c r="C56" s="25" t="s">
        <v>74</v>
      </c>
      <c r="D56" s="25" t="s">
        <v>26</v>
      </c>
      <c r="E56" s="25" t="s">
        <v>88</v>
      </c>
      <c r="F56" s="25"/>
      <c r="G56" s="23"/>
      <c r="H56" s="23"/>
      <c r="I56" s="25"/>
      <c r="J56" s="26"/>
      <c r="K56" s="24">
        <f>VLOOKUP(B56,[1]РасходыЗарплата!$A$7:$M$189,13,0)</f>
        <v>3105.59</v>
      </c>
      <c r="L56" s="24">
        <f>VLOOKUP(B56,[1]РасходыЗарплата!$A$7:$M$189,12,0)</f>
        <v>0</v>
      </c>
      <c r="M56" s="24"/>
      <c r="N56" s="24"/>
    </row>
    <row r="57" spans="1:14" ht="24" x14ac:dyDescent="0.4">
      <c r="A57" s="20"/>
      <c r="B57" s="21" t="s">
        <v>89</v>
      </c>
      <c r="C57" s="22" t="str">
        <f>VLOOKUP(B57,[1]ЛектораИнформация!$B$9:$E$90,2,0)</f>
        <v xml:space="preserve">Харків </v>
      </c>
      <c r="D57" s="22" t="str">
        <f>VLOOKUP(B57,[1]ЛектораИнформация!$B$9:$E$90,3,0)</f>
        <v xml:space="preserve">Україна </v>
      </c>
      <c r="E57" s="22" t="str">
        <f>VLOOKUP(B57,[1]ЛектораИнформация!$B$9:$E$90,4,0)</f>
        <v xml:space="preserve">вул. Помірки, 27 </v>
      </c>
      <c r="F57" s="25"/>
      <c r="G57" s="23"/>
      <c r="H57" s="23"/>
      <c r="I57" s="25"/>
      <c r="J57" s="26"/>
      <c r="K57" s="24">
        <f>VLOOKUP(B57,[1]РасходыЗарплата!$A$7:$M$189,13,0)</f>
        <v>2484.4699999999998</v>
      </c>
      <c r="L57" s="24">
        <f>VLOOKUP(B57,[1]РасходыЗарплата!$A$7:$M$189,12,0)</f>
        <v>0</v>
      </c>
      <c r="M57" s="24"/>
      <c r="N57" s="24"/>
    </row>
    <row r="58" spans="1:14" ht="24" x14ac:dyDescent="0.4">
      <c r="A58" s="20"/>
      <c r="B58" s="21" t="s">
        <v>90</v>
      </c>
      <c r="C58" s="22" t="str">
        <f>VLOOKUP(B58,[1]ЛектораИнформация!$B$9:$E$90,2,0)</f>
        <v xml:space="preserve">Дніпро </v>
      </c>
      <c r="D58" s="22" t="str">
        <f>VLOOKUP(B58,[1]ЛектораИнформация!$B$9:$E$90,3,0)</f>
        <v xml:space="preserve">Україна </v>
      </c>
      <c r="E58" s="22" t="str">
        <f>VLOOKUP(B58,[1]ЛектораИнформация!$B$9:$E$90,4,0)</f>
        <v xml:space="preserve">пр. Воронцова, 29 </v>
      </c>
      <c r="F58" s="25"/>
      <c r="G58" s="23"/>
      <c r="H58" s="23"/>
      <c r="I58" s="25"/>
      <c r="J58" s="26"/>
      <c r="K58" s="24">
        <f>VLOOKUP(B58,[1]РасходыЗарплата!$A$7:$M$189,13,0)</f>
        <v>5590.06</v>
      </c>
      <c r="L58" s="24">
        <f>VLOOKUP(B58,[1]РасходыЗарплата!$A$7:$M$189,12,0)</f>
        <v>0</v>
      </c>
      <c r="M58" s="24"/>
      <c r="N58" s="24"/>
    </row>
    <row r="59" spans="1:14" ht="16" x14ac:dyDescent="0.4">
      <c r="A59" s="20"/>
      <c r="B59" s="21" t="s">
        <v>91</v>
      </c>
      <c r="C59" s="22" t="str">
        <f>VLOOKUP(B59,[1]ЛектораИнформация!$B$9:$E$90,2,0)</f>
        <v>Івано-Франківськ</v>
      </c>
      <c r="D59" s="22" t="str">
        <f>VLOOKUP(B59,[1]ЛектораИнформация!$B$9:$E$90,3,0)</f>
        <v xml:space="preserve">Україна </v>
      </c>
      <c r="E59" s="22" t="str">
        <f>VLOOKUP(B59,[1]ЛектораИнформация!$B$9:$E$90,4,0)</f>
        <v xml:space="preserve">вул.  Федьковича, 91 </v>
      </c>
      <c r="F59" s="25"/>
      <c r="G59" s="23"/>
      <c r="H59" s="23"/>
      <c r="I59" s="25"/>
      <c r="J59" s="26"/>
      <c r="K59" s="24">
        <f>VLOOKUP(B59,[1]РасходыЗарплата!$A$7:$M$189,13,0)</f>
        <v>6211.18</v>
      </c>
      <c r="L59" s="24">
        <f>VLOOKUP(B59,[1]РасходыЗарплата!$A$7:$M$189,12,0)</f>
        <v>0</v>
      </c>
      <c r="M59" s="24"/>
      <c r="N59" s="24"/>
    </row>
    <row r="60" spans="1:14" ht="16" x14ac:dyDescent="0.4">
      <c r="A60" s="20"/>
      <c r="B60" s="21" t="s">
        <v>92</v>
      </c>
      <c r="C60" s="22" t="str">
        <f>VLOOKUP(B60,[1]ЛектораИнформация!$B$9:$E$90,2,0)</f>
        <v xml:space="preserve">Дніпро </v>
      </c>
      <c r="D60" s="22" t="str">
        <f>VLOOKUP(B60,[1]ЛектораИнформация!$B$9:$E$90,3,0)</f>
        <v xml:space="preserve">Україна </v>
      </c>
      <c r="E60" s="22" t="str">
        <f>VLOOKUP(B60,[1]ЛектораИнформация!$B$9:$E$90,4,0)</f>
        <v xml:space="preserve">пл. Жовтнева, 14 </v>
      </c>
      <c r="F60" s="25"/>
      <c r="G60" s="23"/>
      <c r="H60" s="23"/>
      <c r="I60" s="25"/>
      <c r="J60" s="26"/>
      <c r="K60" s="24">
        <f>VLOOKUP(B60,[1]РасходыЗарплата!$A$7:$M$189,13,0)</f>
        <v>19875.78</v>
      </c>
      <c r="L60" s="24">
        <f>VLOOKUP(B60,[1]РасходыЗарплата!$A$7:$M$189,12,0)</f>
        <v>36016.33</v>
      </c>
      <c r="M60" s="24"/>
      <c r="N60" s="24"/>
    </row>
    <row r="61" spans="1:14" ht="16" x14ac:dyDescent="0.4">
      <c r="A61" s="20"/>
      <c r="B61" s="21" t="s">
        <v>93</v>
      </c>
      <c r="C61" s="22" t="str">
        <f>VLOOKUP(B61,[1]ЛектораИнформация!$B$9:$E$90,2,0)</f>
        <v>Київ</v>
      </c>
      <c r="D61" s="22" t="str">
        <f>VLOOKUP(B61,[1]ЛектораИнформация!$B$9:$E$90,3,0)</f>
        <v xml:space="preserve">Україна </v>
      </c>
      <c r="E61" s="22" t="str">
        <f>VLOOKUP(B61,[1]ЛектораИнформация!$B$9:$E$90,4,0)</f>
        <v>Харьковское шоссе, 121</v>
      </c>
      <c r="F61" s="25"/>
      <c r="G61" s="23"/>
      <c r="H61" s="23"/>
      <c r="I61" s="25"/>
      <c r="J61" s="26"/>
      <c r="K61" s="24">
        <f>VLOOKUP(B61,[1]РасходыЗарплата!$A$7:$M$189,13,0)</f>
        <v>7453.42</v>
      </c>
      <c r="L61" s="24">
        <f>VLOOKUP(B61,[1]РасходыЗарплата!$A$7:$M$189,12,0)</f>
        <v>75559.400000000009</v>
      </c>
      <c r="M61" s="24"/>
      <c r="N61" s="24"/>
    </row>
    <row r="62" spans="1:14" ht="24" x14ac:dyDescent="0.4">
      <c r="A62" s="20"/>
      <c r="B62" s="21" t="s">
        <v>94</v>
      </c>
      <c r="C62" s="25" t="s">
        <v>95</v>
      </c>
      <c r="D62" s="25" t="s">
        <v>26</v>
      </c>
      <c r="E62" s="25" t="s">
        <v>96</v>
      </c>
      <c r="F62" s="25"/>
      <c r="G62" s="23"/>
      <c r="H62" s="23"/>
      <c r="I62" s="25"/>
      <c r="J62" s="26"/>
      <c r="K62" s="24">
        <f>VLOOKUP(B62,[1]РасходыЗарплата!$A$7:$M$189,13,0)</f>
        <v>22981.37</v>
      </c>
      <c r="L62" s="24">
        <f>VLOOKUP(B62,[1]РасходыЗарплата!$A$7:$M$189,12,0)</f>
        <v>1376.49</v>
      </c>
      <c r="M62" s="24"/>
      <c r="N62" s="24"/>
    </row>
    <row r="63" spans="1:14" ht="16" x14ac:dyDescent="0.4">
      <c r="A63" s="20"/>
      <c r="B63" s="21" t="s">
        <v>97</v>
      </c>
      <c r="C63" s="25" t="s">
        <v>98</v>
      </c>
      <c r="D63" s="25" t="s">
        <v>26</v>
      </c>
      <c r="E63" s="25" t="s">
        <v>99</v>
      </c>
      <c r="F63" s="25"/>
      <c r="G63" s="23"/>
      <c r="H63" s="23"/>
      <c r="I63" s="25"/>
      <c r="J63" s="26"/>
      <c r="K63" s="24">
        <f>VLOOKUP(B63,[1]РасходыЗарплата!$A$7:$M$189,13,0)</f>
        <v>1552.8</v>
      </c>
      <c r="L63" s="24">
        <f>VLOOKUP(B63,[1]РасходыЗарплата!$A$7:$M$189,12,0)</f>
        <v>97735.52</v>
      </c>
      <c r="M63" s="24"/>
      <c r="N63" s="24"/>
    </row>
    <row r="64" spans="1:14" ht="16" x14ac:dyDescent="0.4">
      <c r="A64" s="20"/>
      <c r="B64" s="21" t="s">
        <v>100</v>
      </c>
      <c r="C64" s="22" t="str">
        <f>VLOOKUP(B64,[1]ЛектораИнформация!$B$9:$E$90,2,0)</f>
        <v>Київ</v>
      </c>
      <c r="D64" s="22" t="str">
        <f>VLOOKUP(B64,[1]ЛектораИнформация!$B$9:$E$90,3,0)</f>
        <v xml:space="preserve">Україна </v>
      </c>
      <c r="E64" s="22" t="str">
        <f>VLOOKUP(B64,[1]ЛектораИнформация!$B$9:$E$90,4,0)</f>
        <v>вул.Гоголівська 43а кв 4</v>
      </c>
      <c r="F64" s="25"/>
      <c r="G64" s="23"/>
      <c r="H64" s="23"/>
      <c r="I64" s="25"/>
      <c r="J64" s="26"/>
      <c r="K64" s="24">
        <f>VLOOKUP(B64,[1]РасходыЗарплата!$A$7:$M$189,13,0)</f>
        <v>34782.61</v>
      </c>
      <c r="L64" s="24">
        <f>VLOOKUP(B64,[1]РасходыЗарплата!$A$7:$M$189,12,0)</f>
        <v>17638.96</v>
      </c>
      <c r="M64" s="24"/>
      <c r="N64" s="24"/>
    </row>
    <row r="65" spans="1:14" ht="16" x14ac:dyDescent="0.4">
      <c r="A65" s="20"/>
      <c r="B65" s="21" t="s">
        <v>101</v>
      </c>
      <c r="C65" s="22" t="str">
        <f>VLOOKUP(B65,[1]ЛектораИнформация!$B$9:$E$90,2,0)</f>
        <v>Хмельницьк</v>
      </c>
      <c r="D65" s="22" t="str">
        <f>VLOOKUP(B65,[1]ЛектораИнформация!$B$9:$E$90,3,0)</f>
        <v xml:space="preserve">Україна </v>
      </c>
      <c r="E65" s="22" t="str">
        <f>VLOOKUP(B65,[1]ЛектораИнформация!$B$9:$E$90,4,0)</f>
        <v xml:space="preserve">вул.  Пілотська, 1 </v>
      </c>
      <c r="F65" s="25"/>
      <c r="G65" s="23"/>
      <c r="H65" s="23"/>
      <c r="I65" s="25"/>
      <c r="J65" s="26"/>
      <c r="K65" s="24">
        <f>VLOOKUP(B65,[1]РасходыЗарплата!$A$7:$M$189,13,0)</f>
        <v>9316.77</v>
      </c>
      <c r="L65" s="24">
        <f>VLOOKUP(B65,[1]РасходыЗарплата!$A$7:$M$189,12,0)</f>
        <v>25120.77</v>
      </c>
      <c r="M65" s="24"/>
      <c r="N65" s="24"/>
    </row>
    <row r="66" spans="1:14" ht="24" x14ac:dyDescent="0.4">
      <c r="A66" s="20"/>
      <c r="B66" s="21" t="s">
        <v>102</v>
      </c>
      <c r="C66" s="22" t="str">
        <f>VLOOKUP(B66,[1]ЛектораИнформация!$B$9:$E$90,2,0)</f>
        <v>Одеса</v>
      </c>
      <c r="D66" s="22" t="str">
        <f>VLOOKUP(B66,[1]ЛектораИнформация!$B$9:$E$90,3,0)</f>
        <v xml:space="preserve">Україна </v>
      </c>
      <c r="E66" s="22" t="str">
        <f>VLOOKUP(B66,[1]ЛектораИнформация!$B$9:$E$90,4,0)</f>
        <v xml:space="preserve">вул.  Пятницького, 3 </v>
      </c>
      <c r="F66" s="25"/>
      <c r="G66" s="23"/>
      <c r="H66" s="23"/>
      <c r="I66" s="25"/>
      <c r="J66" s="26"/>
      <c r="K66" s="24">
        <f>VLOOKUP(B66,[1]РасходыЗарплата!$A$7:$M$189,13,0)</f>
        <v>2484.4699999999998</v>
      </c>
      <c r="L66" s="24">
        <f>VLOOKUP(B66,[1]РасходыЗарплата!$A$7:$M$189,12,0)</f>
        <v>19119.789999999997</v>
      </c>
      <c r="M66" s="24"/>
      <c r="N66" s="24"/>
    </row>
    <row r="67" spans="1:14" ht="24" x14ac:dyDescent="0.4">
      <c r="A67" s="20"/>
      <c r="B67" s="21" t="s">
        <v>103</v>
      </c>
      <c r="C67" s="25" t="s">
        <v>63</v>
      </c>
      <c r="D67" s="25" t="s">
        <v>26</v>
      </c>
      <c r="E67" s="25" t="s">
        <v>104</v>
      </c>
      <c r="F67" s="25"/>
      <c r="G67" s="23"/>
      <c r="H67" s="23"/>
      <c r="I67" s="25"/>
      <c r="J67" s="26"/>
      <c r="K67" s="24">
        <f>VLOOKUP(B67,[1]РасходыЗарплата!$A$7:$M$189,13,0)</f>
        <v>19875.78</v>
      </c>
      <c r="L67" s="24">
        <f>VLOOKUP(B67,[1]РасходыЗарплата!$A$7:$M$189,12,0)</f>
        <v>32439.450000000004</v>
      </c>
      <c r="M67" s="24"/>
      <c r="N67" s="24"/>
    </row>
    <row r="68" spans="1:14" ht="16" x14ac:dyDescent="0.4">
      <c r="A68" s="20"/>
      <c r="B68" s="21" t="s">
        <v>105</v>
      </c>
      <c r="C68" s="22" t="str">
        <f>VLOOKUP(B68,[1]ЛектораИнформация!$B$9:$E$90,2,0)</f>
        <v>Харків</v>
      </c>
      <c r="D68" s="22" t="str">
        <f>VLOOKUP(B68,[1]ЛектораИнформация!$B$9:$E$90,3,0)</f>
        <v xml:space="preserve">Україна </v>
      </c>
      <c r="E68" s="22" t="str">
        <f>VLOOKUP(B68,[1]ЛектораИнформация!$B$9:$E$90,4,0)</f>
        <v xml:space="preserve">вул. Помірки, 27 </v>
      </c>
      <c r="F68" s="25"/>
      <c r="G68" s="23"/>
      <c r="H68" s="23"/>
      <c r="I68" s="25"/>
      <c r="J68" s="26"/>
      <c r="K68" s="24">
        <f>VLOOKUP(B68,[1]РасходыЗарплата!$A$7:$M$189,13,0)</f>
        <v>4968.9399999999996</v>
      </c>
      <c r="L68" s="24">
        <f>VLOOKUP(B68,[1]РасходыЗарплата!$A$7:$M$189,12,0)</f>
        <v>0</v>
      </c>
      <c r="M68" s="24"/>
      <c r="N68" s="24"/>
    </row>
    <row r="69" spans="1:14" ht="16" x14ac:dyDescent="0.4">
      <c r="A69" s="20"/>
      <c r="B69" s="21" t="s">
        <v>106</v>
      </c>
      <c r="C69" s="22" t="s">
        <v>107</v>
      </c>
      <c r="D69" s="22" t="str">
        <f>VLOOKUP(B69,[1]ЛектораИнформация!$B$9:$E$90,3,0)</f>
        <v xml:space="preserve">Україна </v>
      </c>
      <c r="E69" s="22" t="s">
        <v>108</v>
      </c>
      <c r="F69" s="25"/>
      <c r="G69" s="23"/>
      <c r="H69" s="23"/>
      <c r="I69" s="25"/>
      <c r="J69" s="26"/>
      <c r="K69" s="24">
        <f>VLOOKUP(B69,[1]РасходыЗарплата!$A$7:$M$189,13,0)</f>
        <v>1242.24</v>
      </c>
      <c r="L69" s="24">
        <f>VLOOKUP(B69,[1]РасходыЗарплата!$A$7:$M$189,12,0)</f>
        <v>0</v>
      </c>
      <c r="M69" s="24"/>
      <c r="N69" s="24"/>
    </row>
    <row r="70" spans="1:14" ht="24" x14ac:dyDescent="0.4">
      <c r="A70" s="20"/>
      <c r="B70" s="21" t="s">
        <v>109</v>
      </c>
      <c r="C70" s="22" t="str">
        <f>VLOOKUP(B70,[1]ЛектораИнформация!$B$9:$E$90,2,0)</f>
        <v>Київ</v>
      </c>
      <c r="D70" s="22" t="str">
        <f>VLOOKUP(B70,[1]ЛектораИнформация!$B$9:$E$90,3,0)</f>
        <v xml:space="preserve">Україна </v>
      </c>
      <c r="E70" s="22" t="str">
        <f>VLOOKUP(B70,[1]ЛектораИнформация!$B$9:$E$90,4,0)</f>
        <v xml:space="preserve">вул. Зоологічна, 3Д </v>
      </c>
      <c r="F70" s="25"/>
      <c r="G70" s="23"/>
      <c r="H70" s="23"/>
      <c r="I70" s="25"/>
      <c r="J70" s="26"/>
      <c r="K70" s="24">
        <f>VLOOKUP(B70,[1]РасходыЗарплата!$A$7:$M$189,13,0)</f>
        <v>29503.11</v>
      </c>
      <c r="L70" s="24">
        <f>VLOOKUP(B70,[1]РасходыЗарплата!$A$7:$M$189,12,0)</f>
        <v>120195.93</v>
      </c>
      <c r="M70" s="24"/>
      <c r="N70" s="24"/>
    </row>
    <row r="71" spans="1:14" ht="16" x14ac:dyDescent="0.4">
      <c r="A71" s="20"/>
      <c r="B71" s="21" t="s">
        <v>110</v>
      </c>
      <c r="C71" s="25" t="s">
        <v>111</v>
      </c>
      <c r="D71" s="25" t="s">
        <v>26</v>
      </c>
      <c r="E71" s="25" t="s">
        <v>112</v>
      </c>
      <c r="F71" s="25"/>
      <c r="G71" s="23"/>
      <c r="H71" s="23"/>
      <c r="I71" s="25"/>
      <c r="J71" s="26"/>
      <c r="K71" s="24">
        <f>VLOOKUP(B71,[1]РасходыЗарплата!$A$7:$M$189,13,0)</f>
        <v>9316.77</v>
      </c>
      <c r="L71" s="24">
        <f>VLOOKUP(B71,[1]РасходыЗарплата!$A$7:$M$189,12,0)</f>
        <v>0</v>
      </c>
      <c r="M71" s="24"/>
      <c r="N71" s="24"/>
    </row>
    <row r="72" spans="1:14" ht="16" x14ac:dyDescent="0.4">
      <c r="A72" s="20"/>
      <c r="B72" s="21" t="s">
        <v>113</v>
      </c>
      <c r="C72" s="22" t="str">
        <f>VLOOKUP(B72,[1]ЛектораИнформация!$B$9:$E$90,2,0)</f>
        <v>Київ</v>
      </c>
      <c r="D72" s="22" t="str">
        <f>VLOOKUP(B72,[1]ЛектораИнформация!$B$9:$E$90,3,0)</f>
        <v xml:space="preserve">Україна </v>
      </c>
      <c r="E72" s="22" t="str">
        <f>VLOOKUP(B72,[1]ЛектораИнформация!$B$9:$E$90,4,0)</f>
        <v xml:space="preserve">вул.  Вишгородська, 69 </v>
      </c>
      <c r="F72" s="25"/>
      <c r="G72" s="23"/>
      <c r="H72" s="23"/>
      <c r="I72" s="25"/>
      <c r="J72" s="26"/>
      <c r="K72" s="24">
        <f>VLOOKUP(B72,[1]РасходыЗарплата!$A$7:$M$189,13,0)</f>
        <v>19875.78</v>
      </c>
      <c r="L72" s="24">
        <f>VLOOKUP(B72,[1]РасходыЗарплата!$A$7:$M$189,12,0)</f>
        <v>0</v>
      </c>
      <c r="M72" s="24"/>
      <c r="N72" s="24"/>
    </row>
    <row r="73" spans="1:14" ht="24" x14ac:dyDescent="0.4">
      <c r="A73" s="20"/>
      <c r="B73" s="21" t="s">
        <v>114</v>
      </c>
      <c r="C73" s="22" t="str">
        <f>VLOOKUP(B73,[1]ЛектораИнформация!$B$9:$E$90,2,0)</f>
        <v>Київ</v>
      </c>
      <c r="D73" s="22" t="str">
        <f>VLOOKUP(B73,[1]ЛектораИнформация!$B$9:$E$90,3,0)</f>
        <v xml:space="preserve">Україна </v>
      </c>
      <c r="E73" s="22" t="str">
        <f>VLOOKUP(B73,[1]ЛектораИнформация!$B$9:$E$90,4,0)</f>
        <v xml:space="preserve">вул. Кловський узвіз, 13А </v>
      </c>
      <c r="F73" s="25"/>
      <c r="G73" s="23"/>
      <c r="H73" s="23"/>
      <c r="I73" s="25"/>
      <c r="J73" s="26"/>
      <c r="K73" s="24">
        <f>VLOOKUP(B73,[1]РасходыЗарплата!$A$7:$M$189,13,0)</f>
        <v>9937.89</v>
      </c>
      <c r="L73" s="24">
        <f>VLOOKUP(B73,[1]РасходыЗарплата!$A$7:$M$189,12,0)</f>
        <v>4250.79</v>
      </c>
      <c r="M73" s="24"/>
      <c r="N73" s="24"/>
    </row>
    <row r="74" spans="1:14" ht="16" x14ac:dyDescent="0.4">
      <c r="A74" s="20"/>
      <c r="B74" s="21" t="s">
        <v>115</v>
      </c>
      <c r="C74" s="25" t="s">
        <v>116</v>
      </c>
      <c r="D74" s="25" t="s">
        <v>26</v>
      </c>
      <c r="E74" s="25" t="s">
        <v>117</v>
      </c>
      <c r="F74" s="25"/>
      <c r="G74" s="23"/>
      <c r="H74" s="23"/>
      <c r="I74" s="25"/>
      <c r="J74" s="26"/>
      <c r="K74" s="24">
        <f>VLOOKUP(B74,[1]РасходыЗарплата!$A$7:$M$189,13,0)</f>
        <v>34782.6</v>
      </c>
      <c r="L74" s="24">
        <f>VLOOKUP(B74,[1]РасходыЗарплата!$A$7:$M$189,12,0)</f>
        <v>0</v>
      </c>
      <c r="M74" s="24"/>
      <c r="N74" s="24"/>
    </row>
    <row r="75" spans="1:14" ht="16" x14ac:dyDescent="0.4">
      <c r="A75" s="20"/>
      <c r="B75" s="21" t="s">
        <v>118</v>
      </c>
      <c r="C75" s="22" t="str">
        <f>VLOOKUP(B75,[1]ЛектораИнформация!$B$9:$E$90,2,0)</f>
        <v xml:space="preserve">Дніпро </v>
      </c>
      <c r="D75" s="22" t="str">
        <f>VLOOKUP(B75,[1]ЛектораИнформация!$B$9:$E$90,3,0)</f>
        <v xml:space="preserve">Україна </v>
      </c>
      <c r="E75" s="22" t="str">
        <f>VLOOKUP(B75,[1]ЛектораИнформация!$B$9:$E$90,4,0)</f>
        <v xml:space="preserve">пр. Воронцова, 29 </v>
      </c>
      <c r="F75" s="25"/>
      <c r="G75" s="23"/>
      <c r="H75" s="23"/>
      <c r="I75" s="25"/>
      <c r="J75" s="26"/>
      <c r="K75" s="24">
        <f>VLOOKUP(B75,[1]РасходыЗарплата!$A$7:$M$189,13,0)</f>
        <v>18633.54</v>
      </c>
      <c r="L75" s="24">
        <f>VLOOKUP(B75,[1]РасходыЗарплата!$A$7:$M$189,12,0)</f>
        <v>20499.07</v>
      </c>
      <c r="M75" s="24"/>
      <c r="N75" s="24"/>
    </row>
    <row r="76" spans="1:14" ht="24" x14ac:dyDescent="0.4">
      <c r="A76" s="20"/>
      <c r="B76" s="21" t="s">
        <v>119</v>
      </c>
      <c r="C76" s="22" t="str">
        <f>VLOOKUP(B76,[1]ЛектораИнформация!$B$9:$E$90,2,0)</f>
        <v>Чернівці</v>
      </c>
      <c r="D76" s="22" t="str">
        <f>VLOOKUP(B76,[1]ЛектораИнформация!$B$9:$E$90,3,0)</f>
        <v xml:space="preserve">Україна </v>
      </c>
      <c r="E76" s="22" t="str">
        <f>VLOOKUP(B76,[1]ЛектораИнформация!$B$9:$E$90,4,0)</f>
        <v xml:space="preserve">вул.  Федьковича, 50 </v>
      </c>
      <c r="F76" s="25"/>
      <c r="G76" s="23"/>
      <c r="H76" s="23"/>
      <c r="I76" s="25"/>
      <c r="J76" s="26"/>
      <c r="K76" s="24">
        <f>VLOOKUP(B76,[1]РасходыЗарплата!$A$7:$M$189,13,0)</f>
        <v>6211.18</v>
      </c>
      <c r="L76" s="24">
        <f>VLOOKUP(B76,[1]РасходыЗарплата!$A$7:$M$189,12,0)</f>
        <v>0</v>
      </c>
      <c r="M76" s="24"/>
      <c r="N76" s="24"/>
    </row>
    <row r="77" spans="1:14" ht="24" x14ac:dyDescent="0.4">
      <c r="A77" s="20"/>
      <c r="B77" s="21" t="s">
        <v>120</v>
      </c>
      <c r="C77" s="22" t="str">
        <f>VLOOKUP(B77,[1]ЛектораИнформация!$B$9:$E$90,2,0)</f>
        <v>Київ</v>
      </c>
      <c r="D77" s="22" t="str">
        <f>VLOOKUP(B77,[1]ЛектораИнформация!$B$9:$E$90,3,0)</f>
        <v xml:space="preserve">Україна </v>
      </c>
      <c r="E77" s="22" t="str">
        <f>VLOOKUP(B77,[1]ЛектораИнформация!$B$9:$E$90,4,0)</f>
        <v>вул. Кучера Василя 5</v>
      </c>
      <c r="F77" s="25"/>
      <c r="G77" s="23"/>
      <c r="H77" s="23"/>
      <c r="I77" s="25"/>
      <c r="J77" s="26"/>
      <c r="K77" s="24">
        <f>VLOOKUP(B77,[1]РасходыЗарплата!$A$7:$M$189,13,0)</f>
        <v>9937.89</v>
      </c>
      <c r="L77" s="24">
        <f>VLOOKUP(B77,[1]РасходыЗарплата!$A$7:$M$189,12,0)</f>
        <v>78836.539999999994</v>
      </c>
      <c r="M77" s="24"/>
      <c r="N77" s="24"/>
    </row>
    <row r="78" spans="1:14" ht="16" x14ac:dyDescent="0.4">
      <c r="A78" s="20"/>
      <c r="B78" s="21" t="s">
        <v>121</v>
      </c>
      <c r="C78" s="22" t="str">
        <f>VLOOKUP(B78,[1]ЛектораИнформация!$B$9:$E$90,2,0)</f>
        <v xml:space="preserve">Львів </v>
      </c>
      <c r="D78" s="22" t="str">
        <f>VLOOKUP(B78,[1]ЛектораИнформация!$B$9:$E$90,3,0)</f>
        <v xml:space="preserve">Україна </v>
      </c>
      <c r="E78" s="22" t="str">
        <f>VLOOKUP(B78,[1]ЛектораИнформация!$B$9:$E$90,4,0)</f>
        <v xml:space="preserve">вул.  Острозького, 1 </v>
      </c>
      <c r="F78" s="25"/>
      <c r="G78" s="23"/>
      <c r="H78" s="23"/>
      <c r="I78" s="25"/>
      <c r="J78" s="26"/>
      <c r="K78" s="24">
        <f>VLOOKUP(B78,[1]РасходыЗарплата!$A$7:$M$189,13,0)</f>
        <v>4968.9399999999996</v>
      </c>
      <c r="L78" s="24">
        <f>VLOOKUP(B78,[1]РасходыЗарплата!$A$7:$M$189,12,0)</f>
        <v>97735.52</v>
      </c>
      <c r="M78" s="24"/>
      <c r="N78" s="24"/>
    </row>
    <row r="79" spans="1:14" ht="16" x14ac:dyDescent="0.4">
      <c r="A79" s="20"/>
      <c r="B79" s="21" t="s">
        <v>122</v>
      </c>
      <c r="C79" s="25" t="s">
        <v>123</v>
      </c>
      <c r="D79" s="25" t="s">
        <v>26</v>
      </c>
      <c r="E79" s="25" t="s">
        <v>124</v>
      </c>
      <c r="F79" s="25"/>
      <c r="G79" s="23"/>
      <c r="H79" s="23"/>
      <c r="I79" s="25"/>
      <c r="J79" s="26"/>
      <c r="K79" s="24">
        <f>VLOOKUP(B79,[1]РасходыЗарплата!$A$7:$M$189,13,0)</f>
        <v>2484.4699999999998</v>
      </c>
      <c r="L79" s="24">
        <f>VLOOKUP(B79,[1]РасходыЗарплата!$A$7:$M$189,12,0)</f>
        <v>0</v>
      </c>
      <c r="M79" s="24"/>
      <c r="N79" s="24"/>
    </row>
    <row r="80" spans="1:14" ht="16" x14ac:dyDescent="0.4">
      <c r="A80" s="20"/>
      <c r="B80" s="21" t="s">
        <v>125</v>
      </c>
      <c r="C80" s="22" t="str">
        <f>VLOOKUP(B80,[1]ЛектораИнформация!$B$9:$E$90,2,0)</f>
        <v xml:space="preserve">Одеса </v>
      </c>
      <c r="D80" s="22" t="str">
        <f>VLOOKUP(B80,[1]ЛектораИнформация!$B$9:$E$90,3,0)</f>
        <v xml:space="preserve">Україна </v>
      </c>
      <c r="E80" s="22" t="str">
        <f>VLOOKUP(B80,[1]ЛектораИнформация!$B$9:$E$90,4,0)</f>
        <v xml:space="preserve">вул.  Заболотного, 26 </v>
      </c>
      <c r="F80" s="25"/>
      <c r="G80" s="23"/>
      <c r="H80" s="23"/>
      <c r="I80" s="25"/>
      <c r="J80" s="26"/>
      <c r="K80" s="24">
        <f>VLOOKUP(B80,[1]РасходыЗарплата!$A$7:$M$189,13,0)</f>
        <v>7453.42</v>
      </c>
      <c r="L80" s="24">
        <f>VLOOKUP(B80,[1]РасходыЗарплата!$A$7:$M$189,12,0)</f>
        <v>0</v>
      </c>
      <c r="M80" s="24"/>
      <c r="N80" s="24"/>
    </row>
    <row r="81" spans="1:14" ht="16" x14ac:dyDescent="0.4">
      <c r="A81" s="20"/>
      <c r="B81" s="21" t="s">
        <v>126</v>
      </c>
      <c r="C81" s="22" t="s">
        <v>127</v>
      </c>
      <c r="D81" s="22" t="str">
        <f>VLOOKUP(B81,[1]ЛектораИнформация!$B$9:$E$90,3,0)</f>
        <v xml:space="preserve">Україна </v>
      </c>
      <c r="E81" s="22" t="s">
        <v>128</v>
      </c>
      <c r="F81" s="25"/>
      <c r="G81" s="23"/>
      <c r="H81" s="23"/>
      <c r="I81" s="25"/>
      <c r="J81" s="26"/>
      <c r="K81" s="24">
        <f>VLOOKUP(B81,[1]РасходыЗарплата!$A$7:$M$189,13,0)</f>
        <v>2484.4699999999998</v>
      </c>
      <c r="L81" s="24">
        <f>VLOOKUP(B81,[1]РасходыЗарплата!$A$7:$M$189,12,0)</f>
        <v>0</v>
      </c>
      <c r="M81" s="24"/>
      <c r="N81" s="24"/>
    </row>
    <row r="82" spans="1:14" ht="24" x14ac:dyDescent="0.4">
      <c r="A82" s="20"/>
      <c r="B82" s="21" t="s">
        <v>129</v>
      </c>
      <c r="C82" s="22" t="str">
        <f>VLOOKUP(B82,[1]ЛектораИнформация!$B$9:$E$90,2,0)</f>
        <v>Київ</v>
      </c>
      <c r="D82" s="22" t="str">
        <f>VLOOKUP(B82,[1]ЛектораИнформация!$B$9:$E$90,3,0)</f>
        <v xml:space="preserve">Україна </v>
      </c>
      <c r="E82" s="22" t="str">
        <f>VLOOKUP(B82,[1]ЛектораИнформация!$B$9:$E$90,4,0)</f>
        <v>вул. Черновола, 28/1</v>
      </c>
      <c r="F82" s="25"/>
      <c r="G82" s="23"/>
      <c r="H82" s="23"/>
      <c r="I82" s="25"/>
      <c r="J82" s="26"/>
      <c r="K82" s="24">
        <f>VLOOKUP(B82,[1]РасходыЗарплата!$A$7:$M$189,13,0)</f>
        <v>7453.42</v>
      </c>
      <c r="L82" s="24">
        <f>VLOOKUP(B82,[1]РасходыЗарплата!$A$7:$M$189,12,0)</f>
        <v>0</v>
      </c>
      <c r="M82" s="24"/>
      <c r="N82" s="24"/>
    </row>
    <row r="83" spans="1:14" ht="16" x14ac:dyDescent="0.4">
      <c r="A83" s="20"/>
      <c r="B83" s="21" t="s">
        <v>130</v>
      </c>
      <c r="C83" s="22" t="str">
        <f>VLOOKUP(B83,[1]ЛектораИнформация!$B$9:$E$90,2,0)</f>
        <v xml:space="preserve">Харків </v>
      </c>
      <c r="D83" s="22" t="str">
        <f>VLOOKUP(B83,[1]ЛектораИнформация!$B$9:$E$90,3,0)</f>
        <v xml:space="preserve">Україна </v>
      </c>
      <c r="E83" s="22" t="str">
        <f>VLOOKUP(B83,[1]ЛектораИнформация!$B$9:$E$90,4,0)</f>
        <v>Помірки, 27</v>
      </c>
      <c r="F83" s="25"/>
      <c r="G83" s="23"/>
      <c r="H83" s="23"/>
      <c r="I83" s="25"/>
      <c r="J83" s="26"/>
      <c r="K83" s="24">
        <f>VLOOKUP(B83,[1]РасходыЗарплата!$A$7:$M$189,13,0)</f>
        <v>18322.98</v>
      </c>
      <c r="L83" s="24">
        <f>VLOOKUP(B83,[1]РасходыЗарплата!$A$7:$M$189,12,0)</f>
        <v>8611.7899999999991</v>
      </c>
      <c r="M83" s="24"/>
      <c r="N83" s="24"/>
    </row>
    <row r="84" spans="1:14" ht="24" x14ac:dyDescent="0.4">
      <c r="A84" s="20"/>
      <c r="B84" s="21" t="s">
        <v>131</v>
      </c>
      <c r="C84" s="22" t="str">
        <f>VLOOKUP(B84,[1]ЛектораИнформация!$B$9:$E$90,2,0)</f>
        <v xml:space="preserve">Одеса </v>
      </c>
      <c r="D84" s="22" t="str">
        <f>VLOOKUP(B84,[1]ЛектораИнформация!$B$9:$E$90,3,0)</f>
        <v xml:space="preserve">Україна </v>
      </c>
      <c r="E84" s="22" t="str">
        <f>VLOOKUP(B84,[1]ЛектораИнформация!$B$9:$E$90,4,0)</f>
        <v xml:space="preserve">вул.  Заболотного, 26 </v>
      </c>
      <c r="F84" s="25"/>
      <c r="G84" s="23"/>
      <c r="H84" s="23"/>
      <c r="I84" s="25"/>
      <c r="J84" s="26"/>
      <c r="K84" s="24">
        <f>VLOOKUP(B84,[1]РасходыЗарплата!$A$7:$M$189,13,0)</f>
        <v>2484.4699999999998</v>
      </c>
      <c r="L84" s="24">
        <f>VLOOKUP(B84,[1]РасходыЗарплата!$A$7:$M$189,12,0)</f>
        <v>0</v>
      </c>
      <c r="M84" s="24"/>
      <c r="N84" s="24"/>
    </row>
    <row r="85" spans="1:14" ht="16" x14ac:dyDescent="0.4">
      <c r="A85" s="20"/>
      <c r="B85" s="21" t="s">
        <v>132</v>
      </c>
      <c r="C85" s="22" t="str">
        <f>VLOOKUP(B85,[1]ЛектораИнформация!$B$9:$E$90,2,0)</f>
        <v xml:space="preserve">Суми </v>
      </c>
      <c r="D85" s="22" t="str">
        <f>VLOOKUP(B85,[1]ЛектораИнформация!$B$9:$E$90,3,0)</f>
        <v xml:space="preserve">Україна </v>
      </c>
      <c r="E85" s="22" t="str">
        <f>VLOOKUP(B85,[1]ЛектораИнформация!$B$9:$E$90,4,0)</f>
        <v>вул. Ковпака, 22</v>
      </c>
      <c r="F85" s="25"/>
      <c r="G85" s="23"/>
      <c r="H85" s="23"/>
      <c r="I85" s="25"/>
      <c r="J85" s="26"/>
      <c r="K85" s="24">
        <f>VLOOKUP(B85,[1]РасходыЗарплата!$A$7:$M$189,13,0)</f>
        <v>2484.4699999999998</v>
      </c>
      <c r="L85" s="24">
        <f>VLOOKUP(B85,[1]РасходыЗарплата!$A$7:$M$189,12,0)</f>
        <v>0</v>
      </c>
      <c r="M85" s="24"/>
      <c r="N85" s="24"/>
    </row>
    <row r="86" spans="1:14" ht="16" x14ac:dyDescent="0.4">
      <c r="A86" s="20"/>
      <c r="B86" s="21" t="s">
        <v>133</v>
      </c>
      <c r="C86" s="22" t="str">
        <f>VLOOKUP(B86,[1]ЛектораИнформация!$B$9:$E$90,2,0)</f>
        <v xml:space="preserve">Харків </v>
      </c>
      <c r="D86" s="22" t="str">
        <f>VLOOKUP(B86,[1]ЛектораИнформация!$B$9:$E$90,3,0)</f>
        <v xml:space="preserve">Україна </v>
      </c>
      <c r="E86" s="22" t="str">
        <f>VLOOKUP(B86,[1]ЛектораИнформация!$B$9:$E$90,4,0)</f>
        <v xml:space="preserve">вул. Помірки, 27 </v>
      </c>
      <c r="F86" s="25"/>
      <c r="G86" s="23"/>
      <c r="H86" s="23"/>
      <c r="I86" s="25"/>
      <c r="J86" s="26"/>
      <c r="K86" s="24">
        <f>VLOOKUP(B86,[1]РасходыЗарплата!$A$7:$M$189,13,0)</f>
        <v>2484.4699999999998</v>
      </c>
      <c r="L86" s="24">
        <f>VLOOKUP(B86,[1]РасходыЗарплата!$A$7:$M$189,12,0)</f>
        <v>0</v>
      </c>
      <c r="M86" s="24"/>
      <c r="N86" s="24"/>
    </row>
    <row r="87" spans="1:14" ht="16" x14ac:dyDescent="0.4">
      <c r="A87" s="20"/>
      <c r="B87" s="21" t="s">
        <v>134</v>
      </c>
      <c r="C87" s="22" t="str">
        <f>VLOOKUP(B87,[1]ЛектораИнформация!$B$9:$E$90,2,0)</f>
        <v xml:space="preserve">Запоріжжя </v>
      </c>
      <c r="D87" s="22" t="str">
        <f>VLOOKUP(B87,[1]ЛектораИнформация!$B$9:$E$90,3,0)</f>
        <v xml:space="preserve">Україна </v>
      </c>
      <c r="E87" s="22" t="str">
        <f>VLOOKUP(B87,[1]ЛектораИнформация!$B$9:$E$90,4,0)</f>
        <v>ул. Социалистическая, 1</v>
      </c>
      <c r="F87" s="25"/>
      <c r="G87" s="23"/>
      <c r="H87" s="23"/>
      <c r="I87" s="25"/>
      <c r="J87" s="26"/>
      <c r="K87" s="24">
        <f>VLOOKUP(B87,[1]РасходыЗарплата!$A$7:$M$189,13,0)</f>
        <v>2484.4699999999998</v>
      </c>
      <c r="L87" s="24">
        <f>VLOOKUP(B87,[1]РасходыЗарплата!$A$7:$M$189,12,0)</f>
        <v>0</v>
      </c>
      <c r="M87" s="24"/>
      <c r="N87" s="24"/>
    </row>
    <row r="88" spans="1:14" ht="16" x14ac:dyDescent="0.4">
      <c r="A88" s="20"/>
      <c r="B88" s="21" t="s">
        <v>135</v>
      </c>
      <c r="C88" s="22" t="str">
        <f>VLOOKUP(B88,[1]ЛектораИнформация!$B$9:$E$90,2,0)</f>
        <v xml:space="preserve">Львів </v>
      </c>
      <c r="D88" s="22" t="str">
        <f>VLOOKUP(B88,[1]ЛектораИнформация!$B$9:$E$90,3,0)</f>
        <v xml:space="preserve">Україна </v>
      </c>
      <c r="E88" s="22" t="str">
        <f>VLOOKUP(B88,[1]ЛектораИнформация!$B$9:$E$90,4,0)</f>
        <v xml:space="preserve">вул.  Острозького, 1 </v>
      </c>
      <c r="F88" s="25"/>
      <c r="G88" s="23"/>
      <c r="H88" s="23"/>
      <c r="I88" s="25"/>
      <c r="J88" s="26"/>
      <c r="K88" s="24">
        <f>VLOOKUP(B88,[1]РасходыЗарплата!$A$7:$M$189,13,0)</f>
        <v>1242.24</v>
      </c>
      <c r="L88" s="24">
        <f>VLOOKUP(B88,[1]РасходыЗарплата!$A$7:$M$189,12,0)</f>
        <v>0</v>
      </c>
      <c r="M88" s="24"/>
      <c r="N88" s="24"/>
    </row>
    <row r="89" spans="1:14" ht="16" x14ac:dyDescent="0.4">
      <c r="A89" s="20"/>
      <c r="B89" s="21" t="s">
        <v>136</v>
      </c>
      <c r="C89" s="22" t="str">
        <f>VLOOKUP(B89,[1]ЛектораИнформация!$B$9:$E$90,2,0)</f>
        <v>Київ</v>
      </c>
      <c r="D89" s="22" t="str">
        <f>VLOOKUP(B89,[1]ЛектораИнформация!$B$9:$E$90,3,0)</f>
        <v xml:space="preserve">Україна </v>
      </c>
      <c r="E89" s="22" t="str">
        <f>VLOOKUP(B89,[1]ЛектораИнформация!$B$9:$E$90,4,0)</f>
        <v>Вознесенський узвіз, 22</v>
      </c>
      <c r="F89" s="25"/>
      <c r="G89" s="23"/>
      <c r="H89" s="23"/>
      <c r="I89" s="25"/>
      <c r="J89" s="26"/>
      <c r="K89" s="24">
        <f>VLOOKUP(B89,[1]РасходыЗарплата!$A$7:$M$189,13,0)</f>
        <v>3105.59</v>
      </c>
      <c r="L89" s="24">
        <f>VLOOKUP(B89,[1]РасходыЗарплата!$A$7:$M$189,12,0)</f>
        <v>0</v>
      </c>
      <c r="M89" s="24"/>
      <c r="N89" s="24"/>
    </row>
    <row r="90" spans="1:14" ht="24" x14ac:dyDescent="0.4">
      <c r="A90" s="20"/>
      <c r="B90" s="21" t="s">
        <v>137</v>
      </c>
      <c r="C90" s="22" t="str">
        <f>VLOOKUP(B90,[1]ЛектораИнформация!$B$9:$E$90,2,0)</f>
        <v xml:space="preserve">Мукачево </v>
      </c>
      <c r="D90" s="22" t="str">
        <f>VLOOKUP(B90,[1]ЛектораИнформация!$B$9:$E$90,3,0)</f>
        <v xml:space="preserve">Україна </v>
      </c>
      <c r="E90" s="22" t="str">
        <f>VLOOKUP(B90,[1]ЛектораИнформация!$B$9:$E$90,4,0)</f>
        <v>вул.Пирогова 8-13 </v>
      </c>
      <c r="F90" s="25"/>
      <c r="G90" s="23"/>
      <c r="H90" s="23"/>
      <c r="I90" s="25"/>
      <c r="J90" s="26"/>
      <c r="K90" s="24">
        <f>VLOOKUP(B90,[1]РасходыЗарплата!$A$7:$M$189,13,0)</f>
        <v>2484.4699999999998</v>
      </c>
      <c r="L90" s="24">
        <f>VLOOKUP(B90,[1]РасходыЗарплата!$A$7:$M$189,12,0)</f>
        <v>0</v>
      </c>
      <c r="M90" s="24"/>
      <c r="N90" s="24"/>
    </row>
    <row r="91" spans="1:14" ht="16" x14ac:dyDescent="0.4">
      <c r="A91" s="20"/>
      <c r="B91" s="21" t="s">
        <v>138</v>
      </c>
      <c r="C91" s="22" t="str">
        <f>VLOOKUP(B91,[1]ЛектораИнформация!$B$9:$E$90,2,0)</f>
        <v xml:space="preserve">Харків </v>
      </c>
      <c r="D91" s="22" t="str">
        <f>VLOOKUP(B91,[1]ЛектораИнформация!$B$9:$E$90,3,0)</f>
        <v xml:space="preserve">Україна </v>
      </c>
      <c r="E91" s="22" t="str">
        <f>VLOOKUP(B91,[1]ЛектораИнформация!$B$9:$E$90,4,0)</f>
        <v xml:space="preserve">пр. Любові Малої, 2А, </v>
      </c>
      <c r="F91" s="25"/>
      <c r="G91" s="23"/>
      <c r="H91" s="23"/>
      <c r="I91" s="25"/>
      <c r="J91" s="26"/>
      <c r="K91" s="24">
        <f>VLOOKUP(B91,[1]РасходыЗарплата!$A$7:$M$189,13,0)</f>
        <v>6211.18</v>
      </c>
      <c r="L91" s="24">
        <f>VLOOKUP(B91,[1]РасходыЗарплата!$A$7:$M$189,12,0)</f>
        <v>0</v>
      </c>
      <c r="M91" s="24"/>
      <c r="N91" s="24"/>
    </row>
    <row r="92" spans="1:14" ht="16" x14ac:dyDescent="0.4">
      <c r="A92" s="20"/>
      <c r="B92" s="21" t="s">
        <v>139</v>
      </c>
      <c r="C92" s="22" t="str">
        <f>VLOOKUP(B92,[1]ЛектораИнформация!$B$9:$E$90,2,0)</f>
        <v xml:space="preserve">Краматорськ </v>
      </c>
      <c r="D92" s="22" t="str">
        <f>VLOOKUP(B92,[1]ЛектораИнформация!$B$9:$E$90,3,0)</f>
        <v xml:space="preserve">Україна </v>
      </c>
      <c r="E92" s="22" t="str">
        <f>VLOOKUP(B92,[1]ЛектораИнформация!$B$9:$E$90,4,0)</f>
        <v> вул. Героїв України, 17</v>
      </c>
      <c r="F92" s="25"/>
      <c r="G92" s="23"/>
      <c r="H92" s="23"/>
      <c r="I92" s="25"/>
      <c r="J92" s="26"/>
      <c r="K92" s="24">
        <f>VLOOKUP(B92,[1]РасходыЗарплата!$A$7:$M$189,13,0)</f>
        <v>12422.36</v>
      </c>
      <c r="L92" s="24">
        <f>VLOOKUP(B92,[1]РасходыЗарплата!$A$7:$M$189,12,0)</f>
        <v>0</v>
      </c>
      <c r="M92" s="24"/>
      <c r="N92" s="24"/>
    </row>
    <row r="93" spans="1:14" ht="16" x14ac:dyDescent="0.4">
      <c r="A93" s="20"/>
      <c r="B93" s="21" t="s">
        <v>140</v>
      </c>
      <c r="C93" s="22" t="str">
        <f>VLOOKUP(B93,[1]ЛектораИнформация!$B$9:$E$90,2,0)</f>
        <v>Київ</v>
      </c>
      <c r="D93" s="22" t="str">
        <f>VLOOKUP(B93,[1]ЛектораИнформация!$B$9:$E$90,3,0)</f>
        <v xml:space="preserve">Україна </v>
      </c>
      <c r="E93" s="22" t="str">
        <f>VLOOKUP(B93,[1]ЛектораИнформация!$B$9:$E$90,4,0)</f>
        <v>вул. Народного ополчення, 5</v>
      </c>
      <c r="F93" s="25"/>
      <c r="G93" s="23"/>
      <c r="H93" s="23"/>
      <c r="I93" s="25"/>
      <c r="J93" s="26"/>
      <c r="K93" s="24">
        <f>VLOOKUP(B93,[1]РасходыЗарплата!$A$7:$M$189,13,0)</f>
        <v>9937.89</v>
      </c>
      <c r="L93" s="24">
        <f>VLOOKUP(B93,[1]РасходыЗарплата!$A$7:$M$189,12,0)</f>
        <v>0</v>
      </c>
      <c r="M93" s="24"/>
      <c r="N93" s="24"/>
    </row>
    <row r="94" spans="1:14" ht="16" x14ac:dyDescent="0.4">
      <c r="A94" s="20"/>
      <c r="B94" s="21" t="s">
        <v>141</v>
      </c>
      <c r="C94" s="22" t="str">
        <f>VLOOKUP(B94,[1]ЛектораИнформация!$B$9:$E$90,2,0)</f>
        <v>Івано-Франківськ</v>
      </c>
      <c r="D94" s="22" t="str">
        <f>VLOOKUP(B94,[1]ЛектораИнформация!$B$9:$E$90,3,0)</f>
        <v xml:space="preserve">Україна </v>
      </c>
      <c r="E94" s="22" t="str">
        <f>VLOOKUP(B94,[1]ЛектораИнформация!$B$9:$E$90,4,0)</f>
        <v xml:space="preserve">вул.  Федьковича, 91 </v>
      </c>
      <c r="F94" s="25"/>
      <c r="G94" s="23"/>
      <c r="H94" s="23"/>
      <c r="I94" s="25"/>
      <c r="J94" s="26"/>
      <c r="K94" s="24">
        <f>VLOOKUP(B94,[1]РасходыЗарплата!$A$7:$M$189,13,0)</f>
        <v>10869.57</v>
      </c>
      <c r="L94" s="24">
        <f>VLOOKUP(B94,[1]РасходыЗарплата!$A$7:$M$189,12,0)</f>
        <v>9849.11</v>
      </c>
      <c r="M94" s="24"/>
      <c r="N94" s="24"/>
    </row>
    <row r="95" spans="1:14" ht="16" x14ac:dyDescent="0.4">
      <c r="A95" s="20"/>
      <c r="B95" s="21" t="s">
        <v>142</v>
      </c>
      <c r="C95" s="22" t="str">
        <f>VLOOKUP(B95,[1]ЛектораИнформация!$B$9:$E$90,2,0)</f>
        <v xml:space="preserve">Запоріжжя </v>
      </c>
      <c r="D95" s="22" t="str">
        <f>VLOOKUP(B95,[1]ЛектораИнформация!$B$9:$E$90,3,0)</f>
        <v xml:space="preserve">Україна </v>
      </c>
      <c r="E95" s="22" t="str">
        <f>VLOOKUP(B95,[1]ЛектораИнформация!$B$9:$E$90,4,0)</f>
        <v xml:space="preserve">пр. Ленина, 230 </v>
      </c>
      <c r="F95" s="25"/>
      <c r="G95" s="23"/>
      <c r="H95" s="23"/>
      <c r="I95" s="25"/>
      <c r="J95" s="26"/>
      <c r="K95" s="24">
        <f>VLOOKUP(B95,[1]РасходыЗарплата!$A$7:$M$189,13,0)</f>
        <v>23291.93</v>
      </c>
      <c r="L95" s="24">
        <f>VLOOKUP(B95,[1]РасходыЗарплата!$A$7:$M$189,12,0)</f>
        <v>92407.739999999991</v>
      </c>
      <c r="M95" s="24"/>
      <c r="N95" s="24"/>
    </row>
    <row r="96" spans="1:14" ht="16" x14ac:dyDescent="0.4">
      <c r="A96" s="20"/>
      <c r="B96" s="21" t="s">
        <v>143</v>
      </c>
      <c r="C96" s="22" t="str">
        <f>VLOOKUP(B96,[1]ЛектораИнформация!$B$9:$E$90,2,0)</f>
        <v xml:space="preserve">Харків </v>
      </c>
      <c r="D96" s="22" t="str">
        <f>VLOOKUP(B96,[1]ЛектораИнформация!$B$9:$E$90,3,0)</f>
        <v xml:space="preserve">Україна </v>
      </c>
      <c r="E96" s="22" t="str">
        <f>VLOOKUP(B96,[1]ЛектораИнформация!$B$9:$E$90,4,0)</f>
        <v xml:space="preserve">пр. Незалежності, 13 </v>
      </c>
      <c r="F96" s="25"/>
      <c r="G96" s="23"/>
      <c r="H96" s="23"/>
      <c r="I96" s="25"/>
      <c r="J96" s="26"/>
      <c r="K96" s="24">
        <f>VLOOKUP(B96,[1]РасходыЗарплата!$A$7:$M$189,13,0)</f>
        <v>24844.720000000001</v>
      </c>
      <c r="L96" s="24">
        <f>VLOOKUP(B96,[1]РасходыЗарплата!$A$7:$M$189,12,0)</f>
        <v>13722.260000000002</v>
      </c>
      <c r="M96" s="24"/>
      <c r="N96" s="24"/>
    </row>
    <row r="97" spans="1:14" ht="16" x14ac:dyDescent="0.4">
      <c r="A97" s="20"/>
      <c r="B97" s="21" t="s">
        <v>144</v>
      </c>
      <c r="C97" s="25" t="s">
        <v>145</v>
      </c>
      <c r="D97" s="25" t="s">
        <v>26</v>
      </c>
      <c r="E97" s="25" t="s">
        <v>146</v>
      </c>
      <c r="F97" s="25"/>
      <c r="G97" s="23"/>
      <c r="H97" s="23"/>
      <c r="I97" s="25"/>
      <c r="J97" s="26"/>
      <c r="K97" s="24">
        <f>VLOOKUP(B97,[1]РасходыЗарплата!$A$7:$M$189,13,0)</f>
        <v>25465.84</v>
      </c>
      <c r="L97" s="24">
        <f>VLOOKUP(B97,[1]РасходыЗарплата!$A$7:$M$189,12,0)</f>
        <v>22922.550000000003</v>
      </c>
      <c r="M97" s="24"/>
      <c r="N97" s="24"/>
    </row>
    <row r="98" spans="1:14" ht="24" x14ac:dyDescent="0.4">
      <c r="A98" s="20"/>
      <c r="B98" s="21" t="s">
        <v>147</v>
      </c>
      <c r="C98" s="22" t="str">
        <f>VLOOKUP(B98,[1]ЛектораИнформация!$B$9:$E$90,2,0)</f>
        <v>Київ</v>
      </c>
      <c r="D98" s="22" t="str">
        <f>VLOOKUP(B98,[1]ЛектораИнформация!$B$9:$E$90,3,0)</f>
        <v xml:space="preserve">Україна </v>
      </c>
      <c r="E98" s="22" t="str">
        <f>VLOOKUP(B98,[1]ЛектораИнформация!$B$9:$E$90,4,0)</f>
        <v xml:space="preserve">вул.  Вишгородська, 6 </v>
      </c>
      <c r="F98" s="25"/>
      <c r="G98" s="23"/>
      <c r="H98" s="23"/>
      <c r="I98" s="25"/>
      <c r="J98" s="26"/>
      <c r="K98" s="24">
        <f>VLOOKUP(B98,[1]РасходыЗарплата!$A$7:$M$189,13,0)</f>
        <v>1552.8</v>
      </c>
      <c r="L98" s="24">
        <f>VLOOKUP(B98,[1]РасходыЗарплата!$A$7:$M$189,12,0)</f>
        <v>2498.91</v>
      </c>
      <c r="M98" s="24"/>
      <c r="N98" s="24"/>
    </row>
    <row r="99" spans="1:14" ht="24" x14ac:dyDescent="0.4">
      <c r="A99" s="20"/>
      <c r="B99" s="21" t="s">
        <v>148</v>
      </c>
      <c r="C99" s="25" t="s">
        <v>149</v>
      </c>
      <c r="D99" s="25" t="s">
        <v>26</v>
      </c>
      <c r="E99" s="25" t="s">
        <v>150</v>
      </c>
      <c r="F99" s="25"/>
      <c r="G99" s="23"/>
      <c r="H99" s="23"/>
      <c r="I99" s="25"/>
      <c r="J99" s="26"/>
      <c r="K99" s="24">
        <f>VLOOKUP(B99,[1]РасходыЗарплата!$A$7:$M$189,13,0)</f>
        <v>32298.14</v>
      </c>
      <c r="L99" s="24">
        <f>VLOOKUP(B99,[1]РасходыЗарплата!$A$7:$M$189,12,0)</f>
        <v>119202.06999999999</v>
      </c>
      <c r="M99" s="24"/>
      <c r="N99" s="24"/>
    </row>
    <row r="100" spans="1:14" ht="16" x14ac:dyDescent="0.4">
      <c r="A100" s="20"/>
      <c r="B100" s="21" t="s">
        <v>151</v>
      </c>
      <c r="C100" s="25" t="s">
        <v>152</v>
      </c>
      <c r="D100" s="25" t="s">
        <v>26</v>
      </c>
      <c r="E100" s="25" t="s">
        <v>153</v>
      </c>
      <c r="F100" s="25"/>
      <c r="G100" s="23"/>
      <c r="H100" s="23"/>
      <c r="I100" s="25"/>
      <c r="J100" s="26"/>
      <c r="K100" s="24">
        <f>VLOOKUP(B100,[1]РасходыЗарплата!$A$7:$M$189,13,0)</f>
        <v>15527.95</v>
      </c>
      <c r="L100" s="24">
        <f>VLOOKUP(B100,[1]РасходыЗарплата!$A$7:$M$189,12,0)</f>
        <v>20207.59</v>
      </c>
      <c r="M100" s="24"/>
      <c r="N100" s="24"/>
    </row>
    <row r="101" spans="1:14" ht="16" x14ac:dyDescent="0.4">
      <c r="A101" s="20"/>
      <c r="B101" s="21" t="s">
        <v>154</v>
      </c>
      <c r="C101" s="22" t="str">
        <f>VLOOKUP(B101,[1]ЛектораИнформация!$B$9:$E$90,2,0)</f>
        <v xml:space="preserve">Львів </v>
      </c>
      <c r="D101" s="22" t="str">
        <f>VLOOKUP(B101,[1]ЛектораИнформация!$B$9:$E$90,3,0)</f>
        <v xml:space="preserve">Україна </v>
      </c>
      <c r="E101" s="22" t="str">
        <f>VLOOKUP(B101,[1]ЛектораИнформация!$B$9:$E$90,4,0)</f>
        <v xml:space="preserve">вул.  Острозького, 1 </v>
      </c>
      <c r="F101" s="25"/>
      <c r="G101" s="23"/>
      <c r="H101" s="23"/>
      <c r="I101" s="25"/>
      <c r="J101" s="26"/>
      <c r="K101" s="24">
        <f>VLOOKUP(B101,[1]РасходыЗарплата!$A$7:$M$189,13,0)</f>
        <v>4968.9399999999996</v>
      </c>
      <c r="L101" s="24">
        <f>VLOOKUP(B101,[1]РасходыЗарплата!$A$7:$M$189,12,0)</f>
        <v>17586.21</v>
      </c>
      <c r="M101" s="24"/>
      <c r="N101" s="24"/>
    </row>
    <row r="102" spans="1:14" ht="16" x14ac:dyDescent="0.4">
      <c r="A102" s="20"/>
      <c r="B102" s="21" t="s">
        <v>155</v>
      </c>
      <c r="C102" s="22" t="str">
        <f>VLOOKUP(B102,[1]ЛектораИнформация!$B$9:$E$90,2,0)</f>
        <v xml:space="preserve">Львів </v>
      </c>
      <c r="D102" s="22" t="str">
        <f>VLOOKUP(B102,[1]ЛектораИнформация!$B$9:$E$90,3,0)</f>
        <v xml:space="preserve">Україна </v>
      </c>
      <c r="E102" s="22" t="str">
        <f>VLOOKUP(B102,[1]ЛектораИнформация!$B$9:$E$90,4,0)</f>
        <v xml:space="preserve">вул.  Острозького, 1 </v>
      </c>
      <c r="F102" s="25"/>
      <c r="G102" s="23"/>
      <c r="H102" s="23"/>
      <c r="I102" s="25"/>
      <c r="J102" s="26"/>
      <c r="K102" s="24">
        <f>VLOOKUP(B102,[1]РасходыЗарплата!$A$7:$M$189,13,0)</f>
        <v>3726.71</v>
      </c>
      <c r="L102" s="24">
        <f>VLOOKUP(B102,[1]РасходыЗарплата!$A$7:$M$189,12,0)</f>
        <v>0</v>
      </c>
      <c r="M102" s="24"/>
      <c r="N102" s="24"/>
    </row>
    <row r="103" spans="1:14" ht="16" x14ac:dyDescent="0.4">
      <c r="A103" s="20"/>
      <c r="B103" s="21" t="s">
        <v>156</v>
      </c>
      <c r="C103" s="22" t="str">
        <f>VLOOKUP(B103,[1]ЛектораИнформация!$B$9:$E$90,2,0)</f>
        <v xml:space="preserve">Харків </v>
      </c>
      <c r="D103" s="22" t="str">
        <f>VLOOKUP(B103,[1]ЛектораИнформация!$B$9:$E$90,3,0)</f>
        <v xml:space="preserve">Україна </v>
      </c>
      <c r="E103" s="22" t="str">
        <f>VLOOKUP(B103,[1]ЛектораИнформация!$B$9:$E$90,4,0)</f>
        <v xml:space="preserve">вул. Помірки, 27 </v>
      </c>
      <c r="F103" s="25"/>
      <c r="G103" s="23"/>
      <c r="H103" s="23"/>
      <c r="I103" s="25"/>
      <c r="J103" s="26"/>
      <c r="K103" s="24">
        <f>VLOOKUP(B103,[1]РасходыЗарплата!$A$7:$M$189,13,0)</f>
        <v>2484.4699999999998</v>
      </c>
      <c r="L103" s="24">
        <f>VLOOKUP(B103,[1]РасходыЗарплата!$A$7:$M$189,12,0)</f>
        <v>0</v>
      </c>
      <c r="M103" s="24"/>
      <c r="N103" s="24"/>
    </row>
    <row r="104" spans="1:14" ht="16" x14ac:dyDescent="0.4">
      <c r="A104" s="20"/>
      <c r="B104" s="21" t="s">
        <v>157</v>
      </c>
      <c r="C104" s="22" t="str">
        <f>VLOOKUP(B104,[1]ЛектораИнформация!$B$9:$E$90,2,0)</f>
        <v xml:space="preserve">Харків </v>
      </c>
      <c r="D104" s="22" t="str">
        <f>VLOOKUP(B104,[1]ЛектораИнформация!$B$9:$E$90,3,0)</f>
        <v xml:space="preserve">Україна </v>
      </c>
      <c r="E104" s="22" t="str">
        <f>VLOOKUP(B104,[1]ЛектораИнформация!$B$9:$E$90,4,0)</f>
        <v xml:space="preserve">вул. Помірки, 27 </v>
      </c>
      <c r="F104" s="25"/>
      <c r="G104" s="23"/>
      <c r="H104" s="23"/>
      <c r="I104" s="25"/>
      <c r="J104" s="26"/>
      <c r="K104" s="24">
        <f>VLOOKUP(B104,[1]РасходыЗарплата!$A$7:$M$189,13,0)</f>
        <v>4968.9399999999996</v>
      </c>
      <c r="L104" s="24">
        <f>VLOOKUP(B104,[1]РасходыЗарплата!$A$7:$M$189,12,0)</f>
        <v>0</v>
      </c>
      <c r="M104" s="24"/>
      <c r="N104" s="24"/>
    </row>
    <row r="105" spans="1:14" ht="16" x14ac:dyDescent="0.4">
      <c r="A105" s="20"/>
      <c r="B105" s="21" t="s">
        <v>158</v>
      </c>
      <c r="C105" s="22" t="str">
        <f>VLOOKUP(B105,[1]ЛектораИнформация!$B$9:$E$90,2,0)</f>
        <v>Київ</v>
      </c>
      <c r="D105" s="22" t="str">
        <f>VLOOKUP(B105,[1]ЛектораИнформация!$B$9:$E$90,3,0)</f>
        <v xml:space="preserve">Україна </v>
      </c>
      <c r="E105" s="22" t="str">
        <f>VLOOKUP(B105,[1]ЛектораИнформация!$B$9:$E$90,4,0)</f>
        <v xml:space="preserve">вул.  Вишгородська, 69 </v>
      </c>
      <c r="F105" s="25"/>
      <c r="G105" s="23"/>
      <c r="H105" s="23"/>
      <c r="I105" s="25"/>
      <c r="J105" s="26"/>
      <c r="K105" s="24">
        <f>VLOOKUP(B105,[1]РасходыЗарплата!$A$7:$M$189,13,0)</f>
        <v>3105.59</v>
      </c>
      <c r="L105" s="24">
        <f>VLOOKUP(B105,[1]РасходыЗарплата!$A$7:$M$189,12,0)</f>
        <v>0</v>
      </c>
      <c r="M105" s="24"/>
      <c r="N105" s="24"/>
    </row>
    <row r="106" spans="1:14" ht="16" x14ac:dyDescent="0.4">
      <c r="A106" s="20"/>
      <c r="B106" s="21" t="s">
        <v>159</v>
      </c>
      <c r="C106" s="25" t="s">
        <v>63</v>
      </c>
      <c r="D106" s="25" t="s">
        <v>26</v>
      </c>
      <c r="E106" s="25" t="s">
        <v>160</v>
      </c>
      <c r="F106" s="25"/>
      <c r="G106" s="23"/>
      <c r="H106" s="23"/>
      <c r="I106" s="25"/>
      <c r="J106" s="26"/>
      <c r="K106" s="24">
        <f>VLOOKUP(B106,[1]РасходыЗарплата!$A$7:$M$189,13,0)</f>
        <v>12422.36</v>
      </c>
      <c r="L106" s="24">
        <f>VLOOKUP(B106,[1]РасходыЗарплата!$A$7:$M$189,12,0)</f>
        <v>0</v>
      </c>
      <c r="M106" s="24"/>
      <c r="N106" s="24"/>
    </row>
    <row r="107" spans="1:14" ht="16" x14ac:dyDescent="0.4">
      <c r="A107" s="20"/>
      <c r="B107" s="21" t="s">
        <v>161</v>
      </c>
      <c r="C107" s="22" t="str">
        <f>VLOOKUP(B107,[1]ЛектораИнформация!$B$9:$E$90,2,0)</f>
        <v>Харків</v>
      </c>
      <c r="D107" s="22" t="str">
        <f>VLOOKUP(B107,[1]ЛектораИнформация!$B$9:$E$90,3,0)</f>
        <v xml:space="preserve">Україна </v>
      </c>
      <c r="E107" s="22" t="str">
        <f>VLOOKUP(B107,[1]ЛектораИнформация!$B$9:$E$90,4,0)</f>
        <v xml:space="preserve">пр. Московський, 197 </v>
      </c>
      <c r="F107" s="25"/>
      <c r="G107" s="23"/>
      <c r="H107" s="23"/>
      <c r="I107" s="25"/>
      <c r="J107" s="26"/>
      <c r="K107" s="24">
        <f>VLOOKUP(B107,[1]РасходыЗарплата!$A$7:$M$189,13,0)</f>
        <v>7453.42</v>
      </c>
      <c r="L107" s="24">
        <f>VLOOKUP(B107,[1]РасходыЗарплата!$A$7:$M$189,12,0)</f>
        <v>20642.71</v>
      </c>
      <c r="M107" s="24"/>
      <c r="N107" s="24"/>
    </row>
    <row r="108" spans="1:14" ht="16" x14ac:dyDescent="0.4">
      <c r="A108" s="20"/>
      <c r="B108" s="21" t="s">
        <v>162</v>
      </c>
      <c r="C108" s="22" t="str">
        <f>VLOOKUP(B108,[1]ЛектораИнформация!$B$9:$E$90,2,0)</f>
        <v xml:space="preserve">Харків </v>
      </c>
      <c r="D108" s="22" t="str">
        <f>VLOOKUP(B108,[1]ЛектораИнформация!$B$9:$E$90,3,0)</f>
        <v xml:space="preserve">Україна </v>
      </c>
      <c r="E108" s="22" t="str">
        <f>VLOOKUP(B108,[1]ЛектораИнформация!$B$9:$E$90,4,0)</f>
        <v>вул. Клочковська , 337</v>
      </c>
      <c r="F108" s="25"/>
      <c r="G108" s="23"/>
      <c r="H108" s="23"/>
      <c r="I108" s="25"/>
      <c r="J108" s="26"/>
      <c r="K108" s="24">
        <f>VLOOKUP(B108,[1]РасходыЗарплата!$A$7:$M$189,13,0)</f>
        <v>9937.89</v>
      </c>
      <c r="L108" s="24">
        <f>VLOOKUP(B108,[1]РасходыЗарплата!$A$7:$M$189,12,0)</f>
        <v>0</v>
      </c>
      <c r="M108" s="24"/>
      <c r="N108" s="24"/>
    </row>
    <row r="109" spans="1:14" ht="16" x14ac:dyDescent="0.4">
      <c r="A109" s="20"/>
      <c r="B109" s="21" t="s">
        <v>163</v>
      </c>
      <c r="C109" s="22" t="str">
        <f>VLOOKUP(B109,[1]ЛектораИнформация!$B$9:$E$90,2,0)</f>
        <v xml:space="preserve">Львів </v>
      </c>
      <c r="D109" s="22" t="str">
        <f>VLOOKUP(B109,[1]ЛектораИнформация!$B$9:$E$90,3,0)</f>
        <v xml:space="preserve">Україна </v>
      </c>
      <c r="E109" s="22" t="str">
        <f>VLOOKUP(B109,[1]ЛектораИнформация!$B$9:$E$90,4,0)</f>
        <v xml:space="preserve">вул.  Острозького, 1 </v>
      </c>
      <c r="F109" s="25"/>
      <c r="G109" s="23"/>
      <c r="H109" s="23"/>
      <c r="I109" s="25"/>
      <c r="J109" s="26"/>
      <c r="K109" s="24">
        <f>VLOOKUP(B109,[1]РасходыЗарплата!$A$7:$M$189,13,0)</f>
        <v>74534.16</v>
      </c>
      <c r="L109" s="24">
        <f>VLOOKUP(B109,[1]РасходыЗарплата!$A$7:$M$189,12,0)</f>
        <v>100639.99</v>
      </c>
      <c r="M109" s="24"/>
      <c r="N109" s="24"/>
    </row>
    <row r="110" spans="1:14" ht="16" x14ac:dyDescent="0.4">
      <c r="A110" s="20"/>
      <c r="B110" s="21" t="s">
        <v>164</v>
      </c>
      <c r="C110" s="22" t="str">
        <f>VLOOKUP(B110,[1]ЛектораИнформация!$B$9:$E$90,2,0)</f>
        <v xml:space="preserve">Рівне </v>
      </c>
      <c r="D110" s="22" t="str">
        <f>VLOOKUP(B110,[1]ЛектораИнформация!$B$9:$E$90,3,0)</f>
        <v xml:space="preserve">Україна </v>
      </c>
      <c r="E110" s="22" t="str">
        <f>VLOOKUP(B110,[1]ЛектораИнформация!$B$9:$E$90,4,0)</f>
        <v>вул. Курчатова, 6</v>
      </c>
      <c r="F110" s="25"/>
      <c r="G110" s="23"/>
      <c r="H110" s="23"/>
      <c r="I110" s="25"/>
      <c r="J110" s="26"/>
      <c r="K110" s="24">
        <f>VLOOKUP(B110,[1]РасходыЗарплата!$A$7:$M$189,13,0)</f>
        <v>1242.24</v>
      </c>
      <c r="L110" s="24">
        <f>VLOOKUP(B110,[1]РасходыЗарплата!$A$7:$M$189,12,0)</f>
        <v>0</v>
      </c>
      <c r="M110" s="24"/>
      <c r="N110" s="24"/>
    </row>
    <row r="111" spans="1:14" ht="16" x14ac:dyDescent="0.4">
      <c r="A111" s="20"/>
      <c r="B111" s="21" t="s">
        <v>165</v>
      </c>
      <c r="C111" s="22" t="str">
        <f>VLOOKUP(B111,[1]ЛектораИнформация!$B$9:$E$90,2,0)</f>
        <v xml:space="preserve">Харків </v>
      </c>
      <c r="D111" s="22" t="str">
        <f>VLOOKUP(B111,[1]ЛектораИнформация!$B$9:$E$90,3,0)</f>
        <v xml:space="preserve">Україна </v>
      </c>
      <c r="E111" s="22" t="str">
        <f>VLOOKUP(B111,[1]ЛектораИнформация!$B$9:$E$90,4,0)</f>
        <v xml:space="preserve">вул. Помірки, 27, </v>
      </c>
      <c r="F111" s="25"/>
      <c r="G111" s="23"/>
      <c r="H111" s="23"/>
      <c r="I111" s="25"/>
      <c r="J111" s="26"/>
      <c r="K111" s="24">
        <f>VLOOKUP(B111,[1]РасходыЗарплата!$A$7:$M$189,13,0)</f>
        <v>34782.61</v>
      </c>
      <c r="L111" s="24">
        <f>VLOOKUP(B111,[1]РасходыЗарплата!$A$7:$M$189,12,0)</f>
        <v>89299.199999999997</v>
      </c>
      <c r="M111" s="24"/>
      <c r="N111" s="24"/>
    </row>
    <row r="112" spans="1:14" ht="16" x14ac:dyDescent="0.4">
      <c r="A112" s="20"/>
      <c r="B112" s="21" t="s">
        <v>166</v>
      </c>
      <c r="C112" s="22" t="str">
        <f>VLOOKUP(B112,[1]ЛектораИнформация!$B$9:$E$90,2,0)</f>
        <v xml:space="preserve">Львів </v>
      </c>
      <c r="D112" s="22" t="str">
        <f>VLOOKUP(B112,[1]ЛектораИнформация!$B$9:$E$90,3,0)</f>
        <v xml:space="preserve">Україна </v>
      </c>
      <c r="E112" s="22" t="str">
        <f>VLOOKUP(B112,[1]ЛектораИнформация!$B$9:$E$90,4,0)</f>
        <v>вул.  Свенціцького, 3</v>
      </c>
      <c r="F112" s="25"/>
      <c r="G112" s="23"/>
      <c r="H112" s="23"/>
      <c r="I112" s="25"/>
      <c r="J112" s="26"/>
      <c r="K112" s="24">
        <f>VLOOKUP(B112,[1]РасходыЗарплата!$A$7:$M$189,13,0)</f>
        <v>6211.17</v>
      </c>
      <c r="L112" s="24">
        <f>VLOOKUP(B112,[1]РасходыЗарплата!$A$7:$M$189,12,0)</f>
        <v>0</v>
      </c>
      <c r="M112" s="24"/>
      <c r="N112" s="24"/>
    </row>
    <row r="113" spans="1:14" ht="16" x14ac:dyDescent="0.4">
      <c r="A113" s="20"/>
      <c r="B113" s="21" t="s">
        <v>167</v>
      </c>
      <c r="C113" s="25" t="s">
        <v>59</v>
      </c>
      <c r="D113" s="25" t="s">
        <v>26</v>
      </c>
      <c r="E113" s="25" t="s">
        <v>168</v>
      </c>
      <c r="F113" s="25"/>
      <c r="G113" s="23"/>
      <c r="H113" s="23"/>
      <c r="I113" s="25"/>
      <c r="J113" s="26"/>
      <c r="K113" s="24">
        <f>VLOOKUP(B113,[1]РасходыЗарплата!$A$7:$M$189,13,0)</f>
        <v>12422.36</v>
      </c>
      <c r="L113" s="24">
        <f>VLOOKUP(B113,[1]РасходыЗарплата!$A$7:$M$189,12,0)</f>
        <v>85416.219999999987</v>
      </c>
      <c r="M113" s="24"/>
      <c r="N113" s="24"/>
    </row>
    <row r="114" spans="1:14" ht="24" x14ac:dyDescent="0.4">
      <c r="A114" s="20"/>
      <c r="B114" s="21" t="s">
        <v>169</v>
      </c>
      <c r="C114" s="25" t="s">
        <v>170</v>
      </c>
      <c r="D114" s="25" t="s">
        <v>26</v>
      </c>
      <c r="E114" s="25" t="s">
        <v>171</v>
      </c>
      <c r="F114" s="25"/>
      <c r="G114" s="23"/>
      <c r="H114" s="23"/>
      <c r="I114" s="25"/>
      <c r="J114" s="26"/>
      <c r="K114" s="24">
        <f>VLOOKUP(B114,[1]РасходыЗарплата!$A$7:$M$189,13,0)</f>
        <v>17391.3</v>
      </c>
      <c r="L114" s="24">
        <f>VLOOKUP(B114,[1]РасходыЗарплата!$A$7:$M$189,12,0)</f>
        <v>22481.64</v>
      </c>
      <c r="M114" s="24"/>
      <c r="N114" s="24"/>
    </row>
    <row r="115" spans="1:14" ht="16" x14ac:dyDescent="0.4">
      <c r="A115" s="20"/>
      <c r="B115" s="21" t="s">
        <v>172</v>
      </c>
      <c r="C115" s="22" t="str">
        <f>VLOOKUP(B115,[1]ЛектораИнформация!$B$9:$E$90,2,0)</f>
        <v xml:space="preserve">Харків </v>
      </c>
      <c r="D115" s="22" t="str">
        <f>VLOOKUP(B115,[1]ЛектораИнформация!$B$9:$E$90,3,0)</f>
        <v xml:space="preserve">Україна </v>
      </c>
      <c r="E115" s="22" t="str">
        <f>VLOOKUP(B115,[1]ЛектораИнформация!$B$9:$E$90,4,0)</f>
        <v xml:space="preserve">вул. Муранова, 35 </v>
      </c>
      <c r="F115" s="25"/>
      <c r="G115" s="23"/>
      <c r="H115" s="23"/>
      <c r="I115" s="25"/>
      <c r="J115" s="26"/>
      <c r="K115" s="24">
        <f>VLOOKUP(B115,[1]РасходыЗарплата!$A$7:$M$189,13,0)</f>
        <v>12422.36</v>
      </c>
      <c r="L115" s="24">
        <f>VLOOKUP(B115,[1]РасходыЗарплата!$A$7:$M$189,12,0)</f>
        <v>90764.56</v>
      </c>
      <c r="M115" s="24"/>
      <c r="N115" s="24"/>
    </row>
    <row r="116" spans="1:14" ht="16.5" thickBot="1" x14ac:dyDescent="0.45">
      <c r="A116" s="20"/>
      <c r="B116" s="21" t="s">
        <v>173</v>
      </c>
      <c r="C116" s="22" t="str">
        <f>VLOOKUP(B116,[1]ЛектораИнформация!$B$9:$E$90,2,0)</f>
        <v>Київ</v>
      </c>
      <c r="D116" s="22" t="str">
        <f>VLOOKUP(B116,[1]ЛектораИнформация!$B$9:$E$90,3,0)</f>
        <v xml:space="preserve">Україна </v>
      </c>
      <c r="E116" s="22" t="str">
        <f>VLOOKUP(B116,[1]ЛектораИнформация!$B$9:$E$90,4,0)</f>
        <v xml:space="preserve">вул. Кловський узвіз, 13А </v>
      </c>
      <c r="F116" s="25"/>
      <c r="G116" s="23"/>
      <c r="H116" s="23"/>
      <c r="I116" s="26"/>
      <c r="J116" s="26"/>
      <c r="K116" s="24">
        <f>VLOOKUP(B116,[1]РасходыЗарплата!$A$7:$M$189,13,0)</f>
        <v>4658.3900000000003</v>
      </c>
      <c r="L116" s="24">
        <f>VLOOKUP(B116,[1]РасходыЗарплата!$A$7:$M$189,12,0)</f>
        <v>0</v>
      </c>
      <c r="M116" s="24"/>
      <c r="N116" s="24"/>
    </row>
    <row r="117" spans="1:14" ht="15" thickBot="1" x14ac:dyDescent="0.45">
      <c r="A117" s="20"/>
      <c r="B117" s="27" t="s">
        <v>174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9"/>
    </row>
    <row r="118" spans="1:14" ht="15" thickBot="1" x14ac:dyDescent="0.45">
      <c r="A118" s="20"/>
      <c r="B118" s="30" t="s">
        <v>175</v>
      </c>
      <c r="C118" s="31"/>
      <c r="D118" s="31"/>
      <c r="E118" s="31"/>
      <c r="F118" s="32"/>
      <c r="G118" s="33"/>
      <c r="H118" s="33"/>
      <c r="I118" s="34" t="s">
        <v>176</v>
      </c>
      <c r="J118" s="35" t="s">
        <v>176</v>
      </c>
      <c r="K118" s="35" t="s">
        <v>177</v>
      </c>
      <c r="L118" s="35" t="s">
        <v>178</v>
      </c>
      <c r="M118" s="36"/>
      <c r="N118" s="35" t="s">
        <v>179</v>
      </c>
    </row>
    <row r="119" spans="1:14" ht="15" thickBot="1" x14ac:dyDescent="0.45">
      <c r="A119" s="20"/>
      <c r="B119" s="30" t="s">
        <v>180</v>
      </c>
      <c r="C119" s="31"/>
      <c r="D119" s="31"/>
      <c r="E119" s="31"/>
      <c r="F119" s="32"/>
      <c r="G119" s="33"/>
      <c r="H119" s="33"/>
      <c r="I119" s="37">
        <v>0</v>
      </c>
      <c r="J119" s="38">
        <v>0</v>
      </c>
      <c r="K119" s="38">
        <v>108</v>
      </c>
      <c r="L119" s="38">
        <v>52</v>
      </c>
      <c r="M119" s="39"/>
      <c r="N119" s="40"/>
    </row>
    <row r="120" spans="1:14" ht="15" thickBot="1" x14ac:dyDescent="0.45">
      <c r="A120" s="20"/>
      <c r="B120" s="41" t="s">
        <v>181</v>
      </c>
      <c r="C120" s="42"/>
      <c r="D120" s="42"/>
      <c r="E120" s="42"/>
      <c r="F120" s="43"/>
      <c r="G120" s="33" t="s">
        <v>182</v>
      </c>
      <c r="H120" s="33" t="s">
        <v>182</v>
      </c>
      <c r="I120" s="37">
        <v>0</v>
      </c>
      <c r="J120" s="37">
        <v>0</v>
      </c>
      <c r="K120" s="37">
        <v>100</v>
      </c>
      <c r="L120" s="37">
        <v>100</v>
      </c>
      <c r="M120" s="23"/>
      <c r="N120" s="23" t="s">
        <v>182</v>
      </c>
    </row>
    <row r="121" spans="1:14" x14ac:dyDescent="0.4">
      <c r="A121" s="44" t="s">
        <v>183</v>
      </c>
      <c r="B121" s="45" t="s">
        <v>184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7"/>
    </row>
    <row r="122" spans="1:14" ht="19.5" x14ac:dyDescent="0.4">
      <c r="A122" s="44"/>
      <c r="B122" s="48" t="s">
        <v>185</v>
      </c>
      <c r="C122" s="22" t="s">
        <v>186</v>
      </c>
      <c r="D122" s="22" t="s">
        <v>26</v>
      </c>
      <c r="E122" s="22" t="s">
        <v>187</v>
      </c>
      <c r="F122" s="49"/>
      <c r="G122" s="22"/>
      <c r="H122" s="24">
        <v>4000</v>
      </c>
      <c r="I122" s="26"/>
      <c r="J122" s="26"/>
      <c r="K122" s="26"/>
      <c r="L122" s="26"/>
      <c r="M122" s="23"/>
      <c r="N122" s="26"/>
    </row>
    <row r="123" spans="1:14" x14ac:dyDescent="0.4">
      <c r="A123" s="44"/>
      <c r="B123" s="48" t="s">
        <v>188</v>
      </c>
      <c r="C123" s="22" t="s">
        <v>186</v>
      </c>
      <c r="D123" s="22" t="s">
        <v>26</v>
      </c>
      <c r="E123" s="22" t="s">
        <v>189</v>
      </c>
      <c r="F123" s="49"/>
      <c r="G123" s="22"/>
      <c r="H123" s="24">
        <v>48000</v>
      </c>
      <c r="I123" s="26"/>
      <c r="J123" s="26"/>
      <c r="K123" s="26"/>
      <c r="L123" s="26"/>
      <c r="M123" s="23"/>
      <c r="N123" s="26"/>
    </row>
    <row r="124" spans="1:14" ht="32.5" x14ac:dyDescent="0.4">
      <c r="A124" s="44"/>
      <c r="B124" s="48" t="s">
        <v>190</v>
      </c>
      <c r="C124" s="22" t="s">
        <v>186</v>
      </c>
      <c r="D124" s="22" t="s">
        <v>26</v>
      </c>
      <c r="E124" s="22" t="s">
        <v>191</v>
      </c>
      <c r="F124" s="49"/>
      <c r="G124" s="22"/>
      <c r="H124" s="24">
        <v>188950</v>
      </c>
      <c r="I124" s="26"/>
      <c r="J124" s="26"/>
      <c r="K124" s="26"/>
      <c r="L124" s="26"/>
      <c r="M124" s="23"/>
      <c r="N124" s="26"/>
    </row>
    <row r="125" spans="1:14" ht="32.5" x14ac:dyDescent="0.4">
      <c r="A125" s="44"/>
      <c r="B125" s="48" t="s">
        <v>192</v>
      </c>
      <c r="C125" s="22" t="s">
        <v>186</v>
      </c>
      <c r="D125" s="22" t="s">
        <v>26</v>
      </c>
      <c r="E125" s="22" t="s">
        <v>193</v>
      </c>
      <c r="F125" s="49"/>
      <c r="G125" s="22"/>
      <c r="H125" s="24">
        <v>75000</v>
      </c>
      <c r="I125" s="26"/>
      <c r="J125" s="26"/>
      <c r="K125" s="26"/>
      <c r="L125" s="26"/>
      <c r="M125" s="23"/>
      <c r="N125" s="26"/>
    </row>
    <row r="126" spans="1:14" x14ac:dyDescent="0.4">
      <c r="A126" s="44"/>
      <c r="B126" s="48" t="s">
        <v>194</v>
      </c>
      <c r="C126" s="22" t="s">
        <v>195</v>
      </c>
      <c r="D126" s="22" t="s">
        <v>26</v>
      </c>
      <c r="E126" s="22" t="s">
        <v>196</v>
      </c>
      <c r="F126" s="49"/>
      <c r="G126" s="22"/>
      <c r="H126" s="24">
        <v>35000</v>
      </c>
      <c r="I126" s="26"/>
      <c r="J126" s="26"/>
      <c r="K126" s="26"/>
      <c r="L126" s="26"/>
      <c r="M126" s="23"/>
      <c r="N126" s="26"/>
    </row>
    <row r="127" spans="1:14" ht="39" x14ac:dyDescent="0.4">
      <c r="A127" s="44"/>
      <c r="B127" s="48" t="s">
        <v>197</v>
      </c>
      <c r="C127" s="22" t="s">
        <v>186</v>
      </c>
      <c r="D127" s="22" t="s">
        <v>26</v>
      </c>
      <c r="E127" s="22" t="s">
        <v>198</v>
      </c>
      <c r="F127" s="49"/>
      <c r="G127" s="22"/>
      <c r="H127" s="24">
        <v>200000</v>
      </c>
      <c r="I127" s="26"/>
      <c r="J127" s="26"/>
      <c r="K127" s="26"/>
      <c r="L127" s="26"/>
      <c r="M127" s="23"/>
      <c r="N127" s="26"/>
    </row>
    <row r="128" spans="1:14" ht="39" x14ac:dyDescent="0.4">
      <c r="A128" s="44"/>
      <c r="B128" s="48" t="s">
        <v>199</v>
      </c>
      <c r="C128" s="22" t="s">
        <v>200</v>
      </c>
      <c r="D128" s="22" t="s">
        <v>26</v>
      </c>
      <c r="E128" s="22" t="s">
        <v>201</v>
      </c>
      <c r="F128" s="49"/>
      <c r="G128" s="22"/>
      <c r="H128" s="24">
        <v>30000</v>
      </c>
      <c r="I128" s="26"/>
      <c r="J128" s="26"/>
      <c r="K128" s="26"/>
      <c r="L128" s="26"/>
      <c r="M128" s="23"/>
      <c r="N128" s="26"/>
    </row>
    <row r="129" spans="1:14" ht="32.5" x14ac:dyDescent="0.4">
      <c r="A129" s="44"/>
      <c r="B129" s="48" t="s">
        <v>202</v>
      </c>
      <c r="C129" s="22" t="s">
        <v>186</v>
      </c>
      <c r="D129" s="22" t="s">
        <v>26</v>
      </c>
      <c r="E129" s="22" t="s">
        <v>203</v>
      </c>
      <c r="F129" s="49"/>
      <c r="G129" s="22"/>
      <c r="H129" s="24">
        <v>280000</v>
      </c>
      <c r="I129" s="26"/>
      <c r="J129" s="26"/>
      <c r="K129" s="26"/>
      <c r="L129" s="26"/>
      <c r="M129" s="23"/>
      <c r="N129" s="26"/>
    </row>
    <row r="130" spans="1:14" ht="19.5" x14ac:dyDescent="0.4">
      <c r="A130" s="44"/>
      <c r="B130" s="48" t="s">
        <v>204</v>
      </c>
      <c r="C130" s="22" t="s">
        <v>205</v>
      </c>
      <c r="D130" s="22" t="s">
        <v>26</v>
      </c>
      <c r="E130" s="22" t="s">
        <v>206</v>
      </c>
      <c r="F130" s="49"/>
      <c r="G130" s="22"/>
      <c r="H130" s="24">
        <v>10000</v>
      </c>
      <c r="I130" s="26"/>
      <c r="J130" s="26"/>
      <c r="K130" s="26"/>
      <c r="L130" s="26"/>
      <c r="M130" s="23"/>
      <c r="N130" s="26"/>
    </row>
    <row r="131" spans="1:14" ht="45.5" x14ac:dyDescent="0.4">
      <c r="A131" s="44"/>
      <c r="B131" s="48" t="s">
        <v>207</v>
      </c>
      <c r="C131" s="22" t="s">
        <v>208</v>
      </c>
      <c r="D131" s="22" t="s">
        <v>26</v>
      </c>
      <c r="E131" s="22" t="s">
        <v>209</v>
      </c>
      <c r="F131" s="49"/>
      <c r="G131" s="22"/>
      <c r="H131" s="24">
        <v>40000</v>
      </c>
      <c r="I131" s="26"/>
      <c r="J131" s="26"/>
      <c r="K131" s="26"/>
      <c r="L131" s="26"/>
      <c r="M131" s="23"/>
      <c r="N131" s="26"/>
    </row>
    <row r="132" spans="1:14" ht="26" x14ac:dyDescent="0.4">
      <c r="A132" s="44"/>
      <c r="B132" s="48" t="s">
        <v>210</v>
      </c>
      <c r="C132" s="22" t="s">
        <v>186</v>
      </c>
      <c r="D132" s="22" t="s">
        <v>26</v>
      </c>
      <c r="E132" s="22" t="s">
        <v>211</v>
      </c>
      <c r="F132" s="22"/>
      <c r="G132" s="24">
        <v>20000</v>
      </c>
      <c r="H132" s="24">
        <v>15000</v>
      </c>
      <c r="I132" s="26"/>
      <c r="J132" s="26"/>
      <c r="K132" s="26"/>
      <c r="L132" s="26"/>
      <c r="M132" s="23"/>
      <c r="N132" s="26"/>
    </row>
    <row r="133" spans="1:14" ht="32.5" x14ac:dyDescent="0.4">
      <c r="A133" s="44"/>
      <c r="B133" s="48" t="s">
        <v>212</v>
      </c>
      <c r="C133" s="22" t="s">
        <v>205</v>
      </c>
      <c r="D133" s="22" t="s">
        <v>26</v>
      </c>
      <c r="E133" s="22" t="s">
        <v>213</v>
      </c>
      <c r="F133" s="22"/>
      <c r="G133" s="22"/>
      <c r="H133" s="24">
        <v>20000</v>
      </c>
      <c r="I133" s="26"/>
      <c r="J133" s="26"/>
      <c r="K133" s="26"/>
      <c r="L133" s="26"/>
      <c r="M133" s="23"/>
      <c r="N133" s="26"/>
    </row>
    <row r="134" spans="1:14" ht="32.5" x14ac:dyDescent="0.4">
      <c r="A134" s="44"/>
      <c r="B134" s="48" t="s">
        <v>214</v>
      </c>
      <c r="C134" s="22" t="s">
        <v>186</v>
      </c>
      <c r="D134" s="22" t="s">
        <v>26</v>
      </c>
      <c r="E134" s="22" t="s">
        <v>215</v>
      </c>
      <c r="F134" s="49"/>
      <c r="G134" s="22"/>
      <c r="H134" s="24">
        <v>10000</v>
      </c>
      <c r="I134" s="26"/>
      <c r="J134" s="26"/>
      <c r="K134" s="26"/>
      <c r="L134" s="26"/>
      <c r="M134" s="23"/>
      <c r="N134" s="26"/>
    </row>
    <row r="135" spans="1:14" ht="45.5" x14ac:dyDescent="0.4">
      <c r="A135" s="44"/>
      <c r="B135" s="48" t="s">
        <v>216</v>
      </c>
      <c r="C135" s="22" t="s">
        <v>217</v>
      </c>
      <c r="D135" s="22" t="s">
        <v>26</v>
      </c>
      <c r="E135" s="22" t="s">
        <v>218</v>
      </c>
      <c r="F135" s="22"/>
      <c r="G135" s="24">
        <v>15000</v>
      </c>
      <c r="H135" s="24"/>
      <c r="I135" s="26"/>
      <c r="J135" s="26"/>
      <c r="K135" s="26"/>
      <c r="L135" s="26"/>
      <c r="M135" s="23"/>
      <c r="N135" s="26"/>
    </row>
    <row r="136" spans="1:14" ht="52" x14ac:dyDescent="0.4">
      <c r="A136" s="44"/>
      <c r="B136" s="48" t="s">
        <v>219</v>
      </c>
      <c r="C136" s="22" t="s">
        <v>220</v>
      </c>
      <c r="D136" s="22" t="s">
        <v>26</v>
      </c>
      <c r="E136" s="22" t="s">
        <v>221</v>
      </c>
      <c r="F136" s="22"/>
      <c r="G136" s="22"/>
      <c r="H136" s="24">
        <v>15000</v>
      </c>
      <c r="I136" s="26"/>
      <c r="J136" s="26"/>
      <c r="K136" s="26"/>
      <c r="L136" s="26"/>
      <c r="M136" s="23"/>
      <c r="N136" s="26"/>
    </row>
    <row r="137" spans="1:14" ht="26" x14ac:dyDescent="0.4">
      <c r="A137" s="44"/>
      <c r="B137" s="48" t="s">
        <v>222</v>
      </c>
      <c r="C137" s="22" t="s">
        <v>186</v>
      </c>
      <c r="D137" s="22" t="s">
        <v>26</v>
      </c>
      <c r="E137" s="22" t="s">
        <v>223</v>
      </c>
      <c r="F137" s="22"/>
      <c r="G137" s="22"/>
      <c r="H137" s="24">
        <v>5000</v>
      </c>
      <c r="I137" s="26"/>
      <c r="J137" s="26"/>
      <c r="K137" s="26"/>
      <c r="L137" s="26"/>
      <c r="M137" s="23"/>
      <c r="N137" s="26"/>
    </row>
    <row r="138" spans="1:14" ht="19.5" x14ac:dyDescent="0.4">
      <c r="A138" s="44"/>
      <c r="B138" s="48" t="s">
        <v>224</v>
      </c>
      <c r="C138" s="22" t="s">
        <v>186</v>
      </c>
      <c r="D138" s="22" t="s">
        <v>26</v>
      </c>
      <c r="E138" s="22" t="s">
        <v>225</v>
      </c>
      <c r="F138" s="22"/>
      <c r="G138" s="24">
        <v>335000</v>
      </c>
      <c r="H138" s="24"/>
      <c r="I138" s="26"/>
      <c r="J138" s="26"/>
      <c r="K138" s="26"/>
      <c r="L138" s="26"/>
      <c r="M138" s="23"/>
      <c r="N138" s="26"/>
    </row>
    <row r="139" spans="1:14" ht="26" x14ac:dyDescent="0.4">
      <c r="A139" s="44"/>
      <c r="B139" s="48" t="s">
        <v>226</v>
      </c>
      <c r="C139" s="22" t="s">
        <v>186</v>
      </c>
      <c r="D139" s="22" t="s">
        <v>26</v>
      </c>
      <c r="E139" s="22" t="s">
        <v>227</v>
      </c>
      <c r="F139" s="22"/>
      <c r="G139" s="24">
        <v>16200</v>
      </c>
      <c r="H139" s="24"/>
      <c r="I139" s="26"/>
      <c r="J139" s="26"/>
      <c r="K139" s="26"/>
      <c r="L139" s="26"/>
      <c r="M139" s="23"/>
      <c r="N139" s="26"/>
    </row>
    <row r="140" spans="1:14" ht="32.5" x14ac:dyDescent="0.4">
      <c r="A140" s="44"/>
      <c r="B140" s="48" t="s">
        <v>190</v>
      </c>
      <c r="C140" s="22" t="s">
        <v>186</v>
      </c>
      <c r="D140" s="22" t="s">
        <v>26</v>
      </c>
      <c r="E140" s="22" t="s">
        <v>191</v>
      </c>
      <c r="F140" s="22"/>
      <c r="G140" s="24">
        <v>261316</v>
      </c>
      <c r="H140" s="24"/>
      <c r="I140" s="26"/>
      <c r="J140" s="26"/>
      <c r="K140" s="26"/>
      <c r="L140" s="26"/>
      <c r="M140" s="23"/>
      <c r="N140" s="26"/>
    </row>
    <row r="141" spans="1:14" ht="32.5" x14ac:dyDescent="0.4">
      <c r="A141" s="44"/>
      <c r="B141" s="48" t="s">
        <v>228</v>
      </c>
      <c r="C141" s="22" t="s">
        <v>186</v>
      </c>
      <c r="D141" s="22" t="s">
        <v>26</v>
      </c>
      <c r="E141" s="22" t="s">
        <v>229</v>
      </c>
      <c r="F141" s="22"/>
      <c r="G141" s="24">
        <v>3816792</v>
      </c>
      <c r="H141" s="24"/>
      <c r="I141" s="26"/>
      <c r="J141" s="26"/>
      <c r="K141" s="26"/>
      <c r="L141" s="26"/>
      <c r="M141" s="23"/>
      <c r="N141" s="26"/>
    </row>
    <row r="142" spans="1:14" ht="32.5" x14ac:dyDescent="0.4">
      <c r="A142" s="44"/>
      <c r="B142" s="48" t="s">
        <v>192</v>
      </c>
      <c r="C142" s="22" t="s">
        <v>186</v>
      </c>
      <c r="D142" s="22" t="s">
        <v>26</v>
      </c>
      <c r="E142" s="22" t="s">
        <v>230</v>
      </c>
      <c r="F142" s="22"/>
      <c r="G142" s="24">
        <v>115000</v>
      </c>
      <c r="H142" s="24"/>
      <c r="I142" s="26"/>
      <c r="J142" s="26"/>
      <c r="K142" s="26"/>
      <c r="L142" s="26"/>
      <c r="M142" s="23"/>
      <c r="N142" s="26"/>
    </row>
    <row r="143" spans="1:14" ht="39" x14ac:dyDescent="0.4">
      <c r="A143" s="44"/>
      <c r="B143" s="48" t="s">
        <v>231</v>
      </c>
      <c r="C143" s="22" t="s">
        <v>186</v>
      </c>
      <c r="D143" s="22" t="s">
        <v>26</v>
      </c>
      <c r="E143" s="22" t="s">
        <v>232</v>
      </c>
      <c r="F143" s="22"/>
      <c r="G143" s="22"/>
      <c r="H143" s="24">
        <v>40000</v>
      </c>
      <c r="I143" s="26"/>
      <c r="J143" s="26"/>
      <c r="K143" s="26"/>
      <c r="L143" s="26"/>
      <c r="M143" s="23"/>
      <c r="N143" s="26"/>
    </row>
    <row r="144" spans="1:14" ht="39" x14ac:dyDescent="0.4">
      <c r="A144" s="44"/>
      <c r="B144" s="48" t="s">
        <v>233</v>
      </c>
      <c r="C144" s="22" t="s">
        <v>234</v>
      </c>
      <c r="D144" s="22" t="s">
        <v>26</v>
      </c>
      <c r="E144" s="22" t="s">
        <v>235</v>
      </c>
      <c r="F144" s="22"/>
      <c r="G144" s="22"/>
      <c r="H144" s="24">
        <v>4800</v>
      </c>
      <c r="I144" s="26"/>
      <c r="J144" s="26"/>
      <c r="K144" s="26"/>
      <c r="L144" s="26"/>
      <c r="M144" s="23"/>
      <c r="N144" s="26"/>
    </row>
    <row r="145" spans="1:14" ht="19.5" x14ac:dyDescent="0.4">
      <c r="A145" s="44"/>
      <c r="B145" s="48" t="s">
        <v>236</v>
      </c>
      <c r="C145" s="22" t="s">
        <v>237</v>
      </c>
      <c r="D145" s="22" t="s">
        <v>26</v>
      </c>
      <c r="E145" s="22" t="s">
        <v>238</v>
      </c>
      <c r="F145" s="22"/>
      <c r="G145" s="22"/>
      <c r="H145" s="24">
        <v>20000</v>
      </c>
      <c r="I145" s="26"/>
      <c r="J145" s="26"/>
      <c r="K145" s="26"/>
      <c r="L145" s="26"/>
      <c r="M145" s="23"/>
      <c r="N145" s="26"/>
    </row>
    <row r="146" spans="1:14" ht="26" x14ac:dyDescent="0.4">
      <c r="A146" s="44"/>
      <c r="B146" s="48" t="s">
        <v>239</v>
      </c>
      <c r="C146" s="22" t="s">
        <v>240</v>
      </c>
      <c r="D146" s="22" t="s">
        <v>26</v>
      </c>
      <c r="E146" s="22" t="s">
        <v>241</v>
      </c>
      <c r="F146" s="22"/>
      <c r="G146" s="22"/>
      <c r="H146" s="24">
        <v>20000</v>
      </c>
      <c r="I146" s="26"/>
      <c r="J146" s="26"/>
      <c r="K146" s="26"/>
      <c r="L146" s="26"/>
      <c r="M146" s="23"/>
      <c r="N146" s="26"/>
    </row>
    <row r="147" spans="1:14" ht="19.5" x14ac:dyDescent="0.4">
      <c r="A147" s="44"/>
      <c r="B147" s="48" t="s">
        <v>242</v>
      </c>
      <c r="C147" s="22" t="s">
        <v>243</v>
      </c>
      <c r="D147" s="22" t="s">
        <v>26</v>
      </c>
      <c r="E147" s="22" t="s">
        <v>244</v>
      </c>
      <c r="F147" s="22"/>
      <c r="G147" s="22"/>
      <c r="H147" s="24">
        <v>25500</v>
      </c>
      <c r="I147" s="26"/>
      <c r="J147" s="26"/>
      <c r="K147" s="26"/>
      <c r="L147" s="26"/>
      <c r="M147" s="23"/>
      <c r="N147" s="26"/>
    </row>
    <row r="148" spans="1:14" ht="39" x14ac:dyDescent="0.4">
      <c r="A148" s="44"/>
      <c r="B148" s="48" t="s">
        <v>245</v>
      </c>
      <c r="C148" s="22" t="s">
        <v>246</v>
      </c>
      <c r="D148" s="22" t="s">
        <v>26</v>
      </c>
      <c r="E148" s="22" t="s">
        <v>247</v>
      </c>
      <c r="F148" s="22"/>
      <c r="G148" s="22"/>
      <c r="H148" s="24">
        <v>35000</v>
      </c>
      <c r="I148" s="26"/>
      <c r="J148" s="26"/>
      <c r="K148" s="26"/>
      <c r="L148" s="26"/>
      <c r="M148" s="23"/>
      <c r="N148" s="26"/>
    </row>
    <row r="149" spans="1:14" ht="45.5" x14ac:dyDescent="0.4">
      <c r="A149" s="44"/>
      <c r="B149" s="48" t="s">
        <v>248</v>
      </c>
      <c r="C149" s="22" t="s">
        <v>249</v>
      </c>
      <c r="D149" s="22" t="s">
        <v>26</v>
      </c>
      <c r="E149" s="22" t="s">
        <v>250</v>
      </c>
      <c r="F149" s="22"/>
      <c r="G149" s="22"/>
      <c r="H149" s="24">
        <v>3500</v>
      </c>
      <c r="I149" s="26"/>
      <c r="J149" s="26"/>
      <c r="K149" s="26"/>
      <c r="L149" s="26"/>
      <c r="M149" s="23"/>
      <c r="N149" s="26"/>
    </row>
    <row r="150" spans="1:14" ht="39" x14ac:dyDescent="0.4">
      <c r="A150" s="44"/>
      <c r="B150" s="48" t="s">
        <v>251</v>
      </c>
      <c r="C150" s="22" t="s">
        <v>186</v>
      </c>
      <c r="D150" s="22" t="s">
        <v>26</v>
      </c>
      <c r="E150" s="22" t="s">
        <v>252</v>
      </c>
      <c r="F150" s="22"/>
      <c r="G150" s="22"/>
      <c r="H150" s="24">
        <v>30000</v>
      </c>
      <c r="I150" s="26"/>
      <c r="J150" s="26"/>
      <c r="K150" s="26"/>
      <c r="L150" s="26"/>
      <c r="M150" s="23"/>
      <c r="N150" s="26"/>
    </row>
    <row r="151" spans="1:14" ht="19.5" x14ac:dyDescent="0.4">
      <c r="A151" s="44"/>
      <c r="B151" s="48" t="s">
        <v>224</v>
      </c>
      <c r="C151" s="22" t="s">
        <v>186</v>
      </c>
      <c r="D151" s="22" t="s">
        <v>26</v>
      </c>
      <c r="E151" s="22" t="s">
        <v>253</v>
      </c>
      <c r="F151" s="22"/>
      <c r="G151" s="22"/>
      <c r="H151" s="24">
        <v>200000</v>
      </c>
      <c r="I151" s="26"/>
      <c r="J151" s="26"/>
      <c r="K151" s="26"/>
      <c r="L151" s="26"/>
      <c r="M151" s="23"/>
      <c r="N151" s="26"/>
    </row>
    <row r="152" spans="1:14" ht="19.5" x14ac:dyDescent="0.4">
      <c r="A152" s="44"/>
      <c r="B152" s="48" t="s">
        <v>254</v>
      </c>
      <c r="C152" s="22" t="s">
        <v>186</v>
      </c>
      <c r="D152" s="22" t="s">
        <v>26</v>
      </c>
      <c r="E152" s="22" t="s">
        <v>255</v>
      </c>
      <c r="F152" s="22"/>
      <c r="G152" s="22"/>
      <c r="H152" s="24">
        <v>5000</v>
      </c>
      <c r="I152" s="26"/>
      <c r="J152" s="26"/>
      <c r="K152" s="26"/>
      <c r="L152" s="26"/>
      <c r="M152" s="23"/>
      <c r="N152" s="26"/>
    </row>
    <row r="153" spans="1:14" ht="32.5" x14ac:dyDescent="0.4">
      <c r="A153" s="44"/>
      <c r="B153" s="48" t="s">
        <v>256</v>
      </c>
      <c r="C153" s="49" t="s">
        <v>257</v>
      </c>
      <c r="D153" s="22" t="s">
        <v>26</v>
      </c>
      <c r="E153" s="22" t="s">
        <v>258</v>
      </c>
      <c r="F153" s="22"/>
      <c r="G153" s="24">
        <v>17130.96</v>
      </c>
      <c r="H153" s="22"/>
      <c r="I153" s="26"/>
      <c r="J153" s="26"/>
      <c r="K153" s="26"/>
      <c r="L153" s="26"/>
      <c r="M153" s="23"/>
      <c r="N153" s="26"/>
    </row>
    <row r="154" spans="1:14" ht="71.5" x14ac:dyDescent="0.4">
      <c r="A154" s="44"/>
      <c r="B154" s="48" t="s">
        <v>259</v>
      </c>
      <c r="C154" s="49" t="s">
        <v>205</v>
      </c>
      <c r="D154" s="22" t="s">
        <v>26</v>
      </c>
      <c r="E154" s="22" t="s">
        <v>213</v>
      </c>
      <c r="F154" s="22"/>
      <c r="G154" s="24">
        <v>7449.6</v>
      </c>
      <c r="H154" s="22"/>
      <c r="I154" s="26"/>
      <c r="J154" s="26"/>
      <c r="K154" s="26"/>
      <c r="L154" s="26"/>
      <c r="M154" s="23"/>
      <c r="N154" s="26"/>
    </row>
    <row r="155" spans="1:14" ht="46" thickBot="1" x14ac:dyDescent="0.45">
      <c r="A155" s="44"/>
      <c r="B155" s="48" t="s">
        <v>260</v>
      </c>
      <c r="C155" s="49" t="s">
        <v>208</v>
      </c>
      <c r="D155" s="22" t="s">
        <v>26</v>
      </c>
      <c r="E155" s="22" t="s">
        <v>261</v>
      </c>
      <c r="F155" s="22"/>
      <c r="G155" s="24">
        <v>23391.599999999999</v>
      </c>
      <c r="H155" s="22"/>
      <c r="I155" s="26"/>
      <c r="J155" s="26"/>
      <c r="K155" s="26"/>
      <c r="L155" s="26"/>
      <c r="M155" s="33"/>
      <c r="N155" s="38"/>
    </row>
    <row r="156" spans="1:14" ht="33" thickBot="1" x14ac:dyDescent="0.45">
      <c r="A156" s="44"/>
      <c r="B156" s="48" t="s">
        <v>262</v>
      </c>
      <c r="C156" s="22" t="s">
        <v>186</v>
      </c>
      <c r="D156" s="22" t="s">
        <v>26</v>
      </c>
      <c r="E156" s="22" t="s">
        <v>263</v>
      </c>
      <c r="F156" s="22"/>
      <c r="G156" s="24">
        <v>8667</v>
      </c>
      <c r="H156" s="22"/>
      <c r="I156" s="26"/>
      <c r="J156" s="26"/>
      <c r="K156" s="26"/>
      <c r="L156" s="26"/>
      <c r="M156" s="33"/>
      <c r="N156" s="38"/>
    </row>
    <row r="157" spans="1:14" ht="33.5" thickBot="1" x14ac:dyDescent="0.45">
      <c r="A157" s="44"/>
      <c r="B157" s="50" t="s">
        <v>174</v>
      </c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2"/>
      <c r="N157" s="53"/>
    </row>
    <row r="158" spans="1:14" ht="15" thickBot="1" x14ac:dyDescent="0.45">
      <c r="A158" s="44"/>
      <c r="B158" s="30" t="s">
        <v>264</v>
      </c>
      <c r="C158" s="31"/>
      <c r="D158" s="31"/>
      <c r="E158" s="31"/>
      <c r="F158" s="32"/>
      <c r="G158" s="38"/>
      <c r="H158" s="38"/>
      <c r="I158" s="38"/>
      <c r="J158" s="38"/>
      <c r="K158" s="38"/>
      <c r="L158" s="38"/>
      <c r="M158" s="36"/>
      <c r="N158" s="38"/>
    </row>
    <row r="159" spans="1:14" ht="15" thickBot="1" x14ac:dyDescent="0.45">
      <c r="A159" s="44"/>
      <c r="B159" s="30" t="s">
        <v>180</v>
      </c>
      <c r="C159" s="31"/>
      <c r="D159" s="31"/>
      <c r="E159" s="31"/>
      <c r="F159" s="32"/>
      <c r="G159" s="38"/>
      <c r="H159" s="38"/>
      <c r="I159" s="38"/>
      <c r="J159" s="38"/>
      <c r="K159" s="38"/>
      <c r="L159" s="38"/>
      <c r="M159" s="39"/>
      <c r="N159" s="37"/>
    </row>
    <row r="160" spans="1:14" ht="15" thickBot="1" x14ac:dyDescent="0.45">
      <c r="A160" s="44"/>
      <c r="B160" s="41" t="s">
        <v>265</v>
      </c>
      <c r="C160" s="42"/>
      <c r="D160" s="42"/>
      <c r="E160" s="42"/>
      <c r="F160" s="43"/>
      <c r="G160" s="37"/>
      <c r="H160" s="37"/>
      <c r="I160" s="37"/>
      <c r="J160" s="37"/>
      <c r="K160" s="37"/>
      <c r="L160" s="37"/>
      <c r="M160" s="33"/>
      <c r="N160" s="33"/>
    </row>
    <row r="161" spans="1:14" ht="15" thickBot="1" x14ac:dyDescent="0.45">
      <c r="A161" s="54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6"/>
    </row>
    <row r="162" spans="1:14" x14ac:dyDescent="0.4">
      <c r="A162" s="57" t="s">
        <v>266</v>
      </c>
      <c r="B162" s="58" t="s">
        <v>267</v>
      </c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60"/>
    </row>
    <row r="163" spans="1:14" x14ac:dyDescent="0.4">
      <c r="A163" s="61"/>
      <c r="B163" s="62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4"/>
    </row>
    <row r="164" spans="1:14" ht="15" thickBot="1" x14ac:dyDescent="0.45">
      <c r="A164" s="61"/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65"/>
    </row>
    <row r="165" spans="1:14" x14ac:dyDescent="0.4">
      <c r="A165" s="61"/>
      <c r="B165" s="2" t="s">
        <v>268</v>
      </c>
      <c r="C165" s="3"/>
      <c r="D165" s="3"/>
      <c r="E165" s="3"/>
      <c r="F165" s="3"/>
      <c r="G165" s="3"/>
      <c r="H165" s="3"/>
      <c r="I165" s="4"/>
      <c r="J165" s="66"/>
      <c r="K165" s="67" t="s">
        <v>269</v>
      </c>
      <c r="L165" s="1"/>
      <c r="M165" s="1"/>
      <c r="N165" s="67" t="s">
        <v>270</v>
      </c>
    </row>
    <row r="166" spans="1:14" x14ac:dyDescent="0.4">
      <c r="A166" s="61"/>
      <c r="B166" s="7"/>
      <c r="C166" s="8"/>
      <c r="D166" s="8"/>
      <c r="E166" s="8"/>
      <c r="F166" s="8"/>
      <c r="G166" s="8"/>
      <c r="H166" s="8"/>
      <c r="I166" s="9"/>
      <c r="J166" s="68"/>
      <c r="K166" s="68"/>
      <c r="L166" s="6"/>
      <c r="M166" s="6"/>
      <c r="N166" s="68"/>
    </row>
    <row r="167" spans="1:14" x14ac:dyDescent="0.4">
      <c r="A167" s="61"/>
      <c r="B167" s="7"/>
      <c r="C167" s="8"/>
      <c r="D167" s="8"/>
      <c r="E167" s="8"/>
      <c r="F167" s="8"/>
      <c r="G167" s="8"/>
      <c r="H167" s="8"/>
      <c r="I167" s="9"/>
      <c r="J167" s="68"/>
      <c r="K167" s="68"/>
      <c r="L167" s="6"/>
      <c r="M167" s="6"/>
      <c r="N167" s="68"/>
    </row>
    <row r="168" spans="1:14" ht="15" thickBot="1" x14ac:dyDescent="0.45">
      <c r="A168" s="69"/>
      <c r="B168" s="11"/>
      <c r="C168" s="12"/>
      <c r="D168" s="12"/>
      <c r="E168" s="12"/>
      <c r="F168" s="12"/>
      <c r="G168" s="12"/>
      <c r="H168" s="12"/>
      <c r="I168" s="13"/>
      <c r="J168" s="70"/>
      <c r="K168" s="70"/>
      <c r="L168" s="14"/>
      <c r="M168" s="14"/>
      <c r="N168" s="70"/>
    </row>
  </sheetData>
  <mergeCells count="36">
    <mergeCell ref="N165:N168"/>
    <mergeCell ref="A162:A168"/>
    <mergeCell ref="B165:I168"/>
    <mergeCell ref="J165:J168"/>
    <mergeCell ref="K165:K168"/>
    <mergeCell ref="L165:L168"/>
    <mergeCell ref="M165:M168"/>
    <mergeCell ref="A121:A160"/>
    <mergeCell ref="B121:N121"/>
    <mergeCell ref="B158:F158"/>
    <mergeCell ref="M158:M159"/>
    <mergeCell ref="B159:F159"/>
    <mergeCell ref="B160:F160"/>
    <mergeCell ref="A8:A120"/>
    <mergeCell ref="B8:N8"/>
    <mergeCell ref="B117:N117"/>
    <mergeCell ref="B118:F118"/>
    <mergeCell ref="M118:M119"/>
    <mergeCell ref="B119:F119"/>
    <mergeCell ref="B120:F120"/>
    <mergeCell ref="G1:G7"/>
    <mergeCell ref="H1:J5"/>
    <mergeCell ref="K1:L5"/>
    <mergeCell ref="M1:M7"/>
    <mergeCell ref="N1:N7"/>
    <mergeCell ref="H6:H7"/>
    <mergeCell ref="I6:I7"/>
    <mergeCell ref="J6:J7"/>
    <mergeCell ref="K6:K7"/>
    <mergeCell ref="L6:L7"/>
    <mergeCell ref="A1:A7"/>
    <mergeCell ref="B1:B7"/>
    <mergeCell ref="C1:C7"/>
    <mergeCell ref="D1:D7"/>
    <mergeCell ref="E1:E7"/>
    <mergeCell ref="F1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F2700852A443960E0E29C224BE46" ma:contentTypeVersion="14" ma:contentTypeDescription="Create a new document." ma:contentTypeScope="" ma:versionID="6f0911cb1f2b6f09609e1371fabaaccc">
  <xsd:schema xmlns:xsd="http://www.w3.org/2001/XMLSchema" xmlns:xs="http://www.w3.org/2001/XMLSchema" xmlns:p="http://schemas.microsoft.com/office/2006/metadata/properties" xmlns:ns1="http://schemas.microsoft.com/sharepoint/v3" xmlns:ns3="f0fd0608-019e-45fb-b932-aeac17e3ce36" xmlns:ns4="50b1ea3f-efa0-46fc-8d8f-60e24f6e4311" targetNamespace="http://schemas.microsoft.com/office/2006/metadata/properties" ma:root="true" ma:fieldsID="2176ae3681159423e5b6d18f40f4dfe9" ns1:_="" ns3:_="" ns4:_="">
    <xsd:import namespace="http://schemas.microsoft.com/sharepoint/v3"/>
    <xsd:import namespace="f0fd0608-019e-45fb-b932-aeac17e3ce36"/>
    <xsd:import namespace="50b1ea3f-efa0-46fc-8d8f-60e24f6e43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d0608-019e-45fb-b932-aeac17e3ce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1ea3f-efa0-46fc-8d8f-60e24f6e431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2C2B8A-53D1-4707-9079-4DE94F221D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0fd0608-019e-45fb-b932-aeac17e3ce36"/>
    <ds:schemaRef ds:uri="50b1ea3f-efa0-46fc-8d8f-60e24f6e4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E08B53-451D-40CE-A103-02BC1A535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7D8D17-3E38-4495-8A8F-DFC177CF69CA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fd0608-019e-45fb-b932-aeac17e3ce36"/>
    <ds:schemaRef ds:uri="50b1ea3f-efa0-46fc-8d8f-60e24f6e431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MSHU (Marina Shuvaeva)</dc:creator>
  <cp:lastModifiedBy>MSHU (Marina Shuvaeva)</cp:lastModifiedBy>
  <dcterms:created xsi:type="dcterms:W3CDTF">2020-06-28T08:11:37Z</dcterms:created>
  <dcterms:modified xsi:type="dcterms:W3CDTF">2020-06-28T08:14:56Z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0x01010066DBF2700852A443960E0E29C224BE46</vt:lpwstr>
  </property>
  <property fmtid="{D5CDD505-2E9C-101B-9397-08002B2CF9AE}" pid="3" name="CofWorkbookId">
    <vt:lpwstr>48117916-f3eb-4c3e-8b44-6855ca901dd3</vt:lpwstr>
  </property>
</Properties>
</file>